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O36" i="9"/>
  <c r="BW36" i="9"/>
  <c r="AM36" i="9"/>
  <c r="CO35" i="9"/>
  <c r="BW35" i="9"/>
  <c r="CO34" i="9"/>
  <c r="BW34" i="9"/>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<sst xmlns="http://schemas.openxmlformats.org/spreadsheetml/2006/main" count="1079" uniqueCount="582">
  <si>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</si>
  <si>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</si>
  <si>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</si>
  <si>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</si>
  <si>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</si>
  <si>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</si>
  <si>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</si>
  <si>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</si>
  <si>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</si>
  <si>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</si>
  <si>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</si>
  <si>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</si>
  <si>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</si>
  <si>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</si>
  <si>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</si>
  <si>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</si>
  <si>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</si>
  <si>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</si>
  <si>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</si>
  <si>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</si>
  <si>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</si>
  <si>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</si>
  <si>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</si>
  <si>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</si>
  <si>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</si>
  <si>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</si>
  <si>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</si>
  <si>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</si>
  <si>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</si>
  <si>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</si>
  <si>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</si>
  <si>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</si>
  <si>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</si>
  <si>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</si>
  <si>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</si>
  <si>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</si>
  <si>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</si>
  <si>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</si>
  <si>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</si>
  <si>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</si>
  <si>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</si>
  <si>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</si>
  <si>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</si>
  <si>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</si>
  <si>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</si>
  <si>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</si>
  <si>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</si>
  <si>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</si>
  <si>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</si>
  <si>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</si>
  <si>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</si>
  <si>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</si>
  <si>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</si>
  <si>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</si>
  <si>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</si>
  <si>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</si>
  <si>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</si>
  <si>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</si>
  <si>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</si>
  <si>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</si>
  <si>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</si>
  <si>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</si>
  <si>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</si>
  <si>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</si>
  <si>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</si>
  <si>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</si>
  <si>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</si>
  <si>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</si>
  <si>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</si>
  <si>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</si>
  <si>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</si>
  <si>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</si>
  <si>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</si>
  <si>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</si>
  <si>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</si>
  <si>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</si>
  <si>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</si>
  <si>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</si>
  <si>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</si>
  <si>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</si>
  <si>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</si>
  <si>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</si>
  <si>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</si>
  <si>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</si>
  <si>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</si>
  <si>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</si>
  <si>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</si>
  <si>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</si>
  <si>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</si>
  <si>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</si>
  <si>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</si>
  <si>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</si>
  <si>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</si>
  <si>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</si>
  <si>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</si>
  <si>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</si>
  <si>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</si>
  <si>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</si>
  <si>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</si>
  <si>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</si>
  <si>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</si>
  <si>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</si>
  <si>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</si>
  <si>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</si>
  <si>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</si>
  <si>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</si>
  <si>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</si>
  <si>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</si>
  <si>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</si>
  <si>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</si>
  <si>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</si>
  <si>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</si>
  <si>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</si>
  <si>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</si>
  <si>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</si>
  <si>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</si>
  <si>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</si>
  <si>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</si>
  <si>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</si>
  <si>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</si>
  <si>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</si>
  <si>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</si>
  <si>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</si>
  <si>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</si>
  <si>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</si>
  <si>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</si>
  <si>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</si>
  <si>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</si>
  <si>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</si>
  <si>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</si>
  <si>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</si>
  <si>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</si>
  <si>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</si>
  <si>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</si>
  <si>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</si>
  <si>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</si>
  <si>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</si>
  <si>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</si>
  <si>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</si>
  <si>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</si>
  <si>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</si>
  <si>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</si>
  <si>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</si>
  <si>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</si>
  <si>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</si>
  <si>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</si>
  <si>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</si>
  <si>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</si>
  <si>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</si>
  <si>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</si>
  <si>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</si>
  <si>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</si>
  <si>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</si>
  <si>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</si>
  <si>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</si>
  <si>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</si>
  <si>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</si>
  <si>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</si>
  <si>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</si>
  <si>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</si>
  <si>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</si>
  <si>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</si>
  <si>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</si>
  <si>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</si>
  <si>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</si>
  <si>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</si>
  <si>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</si>
  <si>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</si>
  <si>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</si>
  <si>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</si>
  <si>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</si>
  <si>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</si>
  <si>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</si>
  <si>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</si>
  <si>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</si>
  <si>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</si>
  <si>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</si>
  <si>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</si>
  <si>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</si>
  <si>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</si>
  <si>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</si>
  <si>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</si>
  <si>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</si>
  <si>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</si>
  <si>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</si>
  <si>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</si>
  <si>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</si>
  <si>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</si>
  <si>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</si>
  <si>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</si>
  <si>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</si>
  <si>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岐阜県飛騨市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</si>
  <si>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</si>
  <si>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</si>
  <si>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</si>
  <si>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</si>
  <si>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</si>
  <si>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</si>
  <si>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</si>
  <si>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</si>
  <si>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</si>
  <si>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</si>
  <si>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</si>
  <si>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</si>
  <si>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</si>
  <si>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</si>
  <si>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</si>
  <si>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</si>
  <si>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</si>
  <si>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</si>
  <si>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</si>
  <si>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</si>
  <si>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</si>
  <si>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</si>
  <si>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</si>
  <si>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</si>
  <si>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</si>
  <si>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</si>
  <si>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</si>
  <si>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</si>
  <si>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</si>
  <si>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</si>
  <si>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</si>
  <si>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</si>
  <si>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</si>
  <si>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</si>
  <si>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</si>
  <si>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</si>
  <si>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</si>
  <si>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</si>
  <si>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</si>
  <si>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</si>
  <si>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</si>
  <si>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</si>
  <si>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</si>
  <si>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</si>
  <si>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</si>
  <si>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</si>
  <si>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</si>
  <si>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</si>
  <si>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</si>
  <si>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</si>
  <si>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</si>
  <si>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</si>
  <si>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</si>
  <si>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</si>
  <si>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</si>
  <si>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</si>
  <si>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</si>
  <si>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</si>
  <si>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</si>
  <si>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</si>
  <si>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</si>
  <si>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</si>
  <si>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</si>
  <si>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</si>
  <si>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</si>
  <si>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</si>
  <si>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</si>
  <si>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</si>
  <si>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</si>
  <si>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</si>
  <si>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</si>
  <si>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</si>
  <si>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</si>
  <si>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</si>
  <si>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</si>
  <si>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</si>
  <si>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</si>
  <si>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</si>
  <si>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</si>
  <si>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</si>
  <si>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</si>
  <si>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</si>
  <si>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</si>
  <si>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</si>
  <si>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</si>
  <si>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</si>
  <si>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</si>
  <si>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</si>
  <si>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</si>
  <si>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</si>
  <si>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</si>
  <si>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</si>
  <si>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</si>
  <si>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</si>
  <si>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</si>
  <si>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</si>
  <si>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</si>
  <si>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</si>
  <si>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</si>
  <si>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</si>
  <si>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</si>
  <si>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</si>
  <si>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</si>
  <si>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</si>
  <si>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</si>
  <si>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</si>
  <si>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</si>
  <si>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</si>
  <si>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</si>
  <si>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</si>
  <si>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</si>
  <si>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</si>
  <si>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</si>
  <si>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</si>
  <si>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</si>
  <si>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</si>
  <si>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</si>
  <si>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</si>
  <si>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</si>
  <si>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</si>
  <si>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</si>
  <si>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</si>
  <si>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</si>
  <si>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</si>
  <si>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</si>
  <si>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</si>
  <si>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</si>
  <si>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</si>
  <si>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</si>
  <si>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</si>
  <si>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</si>
  <si>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</si>
  <si>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</si>
  <si>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</si>
  <si>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</si>
  <si>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</si>
  <si>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</si>
  <si>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</si>
  <si>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</si>
  <si>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</si>
  <si>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</si>
  <si>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</si>
  <si>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</si>
  <si>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</si>
  <si>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</si>
  <si>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</si>
  <si>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</si>
  <si>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岐阜県飛騨市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</si>
  <si>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</si>
  <si>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</si>
  <si>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</si>
  <si>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</si>
  <si>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</si>
  <si>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</si>
  <si>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</si>
  <si>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</si>
  <si>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</si>
  <si>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</si>
  <si>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</si>
  <si>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</si>
  <si>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</si>
  <si>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</si>
  <si>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</si>
  <si>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</si>
  <si>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</si>
  <si>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</si>
  <si>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</si>
  <si>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</si>
  <si>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</si>
  <si>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</si>
  <si>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</si>
  <si>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</si>
  <si>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</si>
  <si>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</si>
  <si>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</si>
  <si>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</si>
  <si>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</si>
  <si>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</si>
  <si>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</si>
  <si>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</si>
  <si>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</si>
  <si>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</si>
  <si>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</si>
  <si>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</si>
  <si>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</si>
  <si>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</si>
  <si>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</si>
  <si>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</si>
  <si>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</si>
  <si>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</si>
  <si>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</si>
  <si>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</si>
  <si>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</si>
  <si>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</si>
  <si>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</si>
  <si>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</si>
  <si>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</si>
  <si>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</si>
  <si>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</si>
  <si>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</si>
  <si>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</si>
  <si>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</si>
  <si>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</si>
  <si>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</si>
  <si>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</si>
  <si>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</si>
  <si>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</si>
  <si>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</si>
  <si>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</si>
  <si>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</si>
  <si>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</si>
  <si>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</si>
  <si>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</si>
  <si>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</si>
  <si>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</si>
  <si>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</si>
  <si>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</si>
  <si>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</si>
  <si>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</si>
  <si>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</si>
  <si>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</si>
  <si>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</si>
  <si>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</si>
  <si>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</si>
  <si>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</si>
  <si>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</si>
  <si>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</si>
  <si>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</si>
  <si>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</si>
  <si>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</si>
  <si>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</si>
  <si>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</si>
  <si>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</si>
  <si>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</si>
  <si>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</si>
  <si>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</si>
  <si>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</si>
  <si>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</si>
  <si>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</si>
  <si>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</si>
  <si>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</si>
  <si>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</si>
  <si>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</si>
  <si>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</si>
  <si>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</si>
  <si>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</si>
  <si>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</si>
  <si>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</si>
  <si>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</si>
  <si>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</si>
  <si>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</si>
  <si>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</si>
  <si>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</si>
  <si>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</si>
  <si>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特定環境保全公共下水道事業特別会計</t>
    <phoneticPr fontId="5"/>
  </si>
  <si>
    <t>将来負担比率（(Ｅ)－(Ｆ)）／（(Ｃ)－(Ｄ)）×１００</t>
    <rPh sb="0" eb="2">
      <t>ショウライ</t>
    </rPh>
    <rPh sb="2" eb="4">
      <t>フタン</t>
    </rPh>
    <rPh sb="4" eb="6">
      <t>ヒリツ</t>
    </rPh>
    <phoneticPr fontId="5"/>
  </si>
  <si>
    <t>-</t>
    <phoneticPr fontId="5"/>
  </si>
  <si>
    <t>国民健康保険病院事業会計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</si>
  <si>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</si>
  <si>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</si>
  <si>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</si>
  <si>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</si>
  <si>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</si>
  <si>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</si>
  <si>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</si>
  <si>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</si>
  <si>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</si>
  <si>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</si>
  <si>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</si>
  <si>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</si>
  <si>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</si>
  <si>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</si>
  <si>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</si>
  <si>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</si>
  <si>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</si>
  <si>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</si>
  <si>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</si>
  <si>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</si>
  <si>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</si>
  <si>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</si>
  <si>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</si>
  <si>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</si>
  <si>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</si>
  <si>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</si>
  <si>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</si>
  <si>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</si>
  <si>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</si>
  <si>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</si>
  <si>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</si>
  <si>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</si>
  <si>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</si>
  <si>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</si>
  <si>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</si>
  <si>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</si>
  <si>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</si>
  <si>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</si>
  <si>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</si>
  <si>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</si>
  <si>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</si>
  <si>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</si>
  <si>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</si>
  <si>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</si>
  <si>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</si>
  <si>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</si>
  <si>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</si>
  <si>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</si>
  <si>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</si>
  <si>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</si>
  <si>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</si>
  <si>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</si>
  <si>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</si>
  <si>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</si>
  <si>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</si>
  <si>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</si>
  <si>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</si>
  <si>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</si>
  <si>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</si>
  <si>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</si>
  <si>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</si>
  <si>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</si>
  <si>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</si>
  <si>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</si>
  <si>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</si>
  <si>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</si>
  <si>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</si>
  <si>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</si>
  <si>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</si>
  <si>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</si>
  <si>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</si>
  <si>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</si>
  <si>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</si>
  <si>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</si>
  <si>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</si>
  <si>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</si>
  <si>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</si>
  <si>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</si>
  <si>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</si>
  <si>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</si>
  <si>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</si>
  <si>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</si>
  <si>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水道事業会計</t>
  </si>
  <si>
    <t>一般会計</t>
  </si>
  <si>
    <t>介護保険特別会計（保険勘定）</t>
  </si>
  <si>
    <t>国民健康保険特別会計（事業勘定）</t>
  </si>
  <si>
    <t>情報施設特別会計</t>
  </si>
  <si>
    <t>国民健康保険特別会計（直営診療施設勘定）</t>
  </si>
  <si>
    <t>農村下水道事業特別会計</t>
  </si>
  <si>
    <t>その他会計（赤字）</t>
  </si>
  <si>
    <t>▲ 0.00</t>
  </si>
  <si>
    <t>その他会計（黒字）</t>
  </si>
  <si>
    <t>基金繰入660百万円</t>
    <rPh sb="0" eb="2">
      <t>キキン</t>
    </rPh>
    <rPh sb="2" eb="4">
      <t>クリイレ</t>
    </rPh>
    <rPh sb="7" eb="10">
      <t>ヒャクマンエン</t>
    </rPh>
    <phoneticPr fontId="2"/>
  </si>
  <si>
    <t>‐</t>
    <phoneticPr fontId="2"/>
  </si>
  <si>
    <t>‐</t>
    <phoneticPr fontId="2"/>
  </si>
  <si>
    <t>基金繰入47百万円</t>
    <rPh sb="0" eb="2">
      <t>キキン</t>
    </rPh>
    <rPh sb="2" eb="4">
      <t>クリイレ</t>
    </rPh>
    <rPh sb="6" eb="9">
      <t>ヒャクマンエン</t>
    </rPh>
    <phoneticPr fontId="2"/>
  </si>
  <si>
    <t>法非適用企業　基金繰入19百万円</t>
    <rPh sb="7" eb="9">
      <t>キキン</t>
    </rPh>
    <rPh sb="9" eb="11">
      <t>クリイレ</t>
    </rPh>
    <rPh sb="13" eb="16">
      <t>ヒャクマンエン</t>
    </rPh>
    <phoneticPr fontId="5"/>
  </si>
  <si>
    <t>法非適用企業　基金繰入30百万円</t>
    <phoneticPr fontId="5"/>
  </si>
  <si>
    <t>‐</t>
    <phoneticPr fontId="2"/>
  </si>
  <si>
    <t>‐</t>
    <phoneticPr fontId="2"/>
  </si>
  <si>
    <t>‐</t>
    <phoneticPr fontId="2"/>
  </si>
  <si>
    <t>岐阜県市町村退職手当組合</t>
    <rPh sb="0" eb="3">
      <t>ギフケン</t>
    </rPh>
    <rPh sb="3" eb="6">
      <t>シチョウソン</t>
    </rPh>
    <rPh sb="6" eb="8">
      <t>タイショク</t>
    </rPh>
    <rPh sb="8" eb="10">
      <t>テアテ</t>
    </rPh>
    <rPh sb="10" eb="12">
      <t>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</si>
  <si>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</si>
  <si>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</si>
  <si>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古川国府給食センター利用組合（一般会計分）</t>
    <rPh sb="0" eb="2">
      <t>フルカワ</t>
    </rPh>
    <rPh sb="2" eb="4">
      <t>コクフ</t>
    </rPh>
    <rPh sb="4" eb="6">
      <t>キュウショク</t>
    </rPh>
    <rPh sb="10" eb="12">
      <t>リヨウ</t>
    </rPh>
    <rPh sb="12" eb="14">
      <t>クミアイ</t>
    </rPh>
    <rPh sb="15" eb="17">
      <t>イッパン</t>
    </rPh>
    <rPh sb="17" eb="19">
      <t>カイケイ</t>
    </rPh>
    <rPh sb="19" eb="20">
      <t>ブン</t>
    </rPh>
    <phoneticPr fontId="2"/>
  </si>
  <si>
    <t>古川国府給食センター利用組合（特別会計分）</t>
    <rPh sb="0" eb="2">
      <t>フルカワ</t>
    </rPh>
    <rPh sb="2" eb="4">
      <t>コクフ</t>
    </rPh>
    <rPh sb="4" eb="6">
      <t>キュウショク</t>
    </rPh>
    <rPh sb="10" eb="12">
      <t>リヨウ</t>
    </rPh>
    <rPh sb="12" eb="14">
      <t>クミアイ</t>
    </rPh>
    <rPh sb="15" eb="17">
      <t>トクベツ</t>
    </rPh>
    <rPh sb="17" eb="19">
      <t>カイケイ</t>
    </rPh>
    <rPh sb="19" eb="20">
      <t>ブン</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</si>
  <si>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</si>
  <si>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</si>
  <si>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基金繰入1,475百万円</t>
    <rPh sb="0" eb="2">
      <t>キキン</t>
    </rPh>
    <rPh sb="2" eb="4">
      <t>クリイレ</t>
    </rPh>
    <rPh sb="9" eb="12">
      <t>ヒャクマンエン</t>
    </rPh>
    <phoneticPr fontId="2"/>
  </si>
  <si>
    <t>‐</t>
    <phoneticPr fontId="2"/>
  </si>
  <si>
    <t>基金繰入287百万円</t>
    <rPh sb="0" eb="2">
      <t>キキン</t>
    </rPh>
    <rPh sb="2" eb="4">
      <t>クリイレ</t>
    </rPh>
    <rPh sb="7" eb="10">
      <t>ヒャクマンエン</t>
    </rPh>
    <phoneticPr fontId="2"/>
  </si>
  <si>
    <t>飛騨市土地開発公社</t>
    <rPh sb="0" eb="2">
      <t>ヒダ</t>
    </rPh>
    <rPh sb="2" eb="3">
      <t>シ</t>
    </rPh>
    <rPh sb="3" eb="5">
      <t>トチ</t>
    </rPh>
    <rPh sb="5" eb="7">
      <t>カイハツ</t>
    </rPh>
    <rPh sb="7" eb="9">
      <t>コウシャ</t>
    </rPh>
    <phoneticPr fontId="2"/>
  </si>
  <si>
    <t>株式会社季古里</t>
    <rPh sb="0" eb="2">
      <t>カブシキ</t>
    </rPh>
    <rPh sb="2" eb="4">
      <t>カイシャ</t>
    </rPh>
    <rPh sb="4" eb="5">
      <t>キ</t>
    </rPh>
    <rPh sb="5" eb="7">
      <t>フルサト</t>
    </rPh>
    <phoneticPr fontId="2"/>
  </si>
  <si>
    <t>株式会社ねっとかわい</t>
    <rPh sb="0" eb="2">
      <t>カブシキ</t>
    </rPh>
    <rPh sb="2" eb="4">
      <t>カイシャ</t>
    </rPh>
    <phoneticPr fontId="2"/>
  </si>
  <si>
    <t>株式会社飛騨まんが王国</t>
    <rPh sb="0" eb="2">
      <t>カブシキ</t>
    </rPh>
    <rPh sb="2" eb="4">
      <t>カイシャ</t>
    </rPh>
    <rPh sb="4" eb="6">
      <t>ヒダ</t>
    </rPh>
    <rPh sb="9" eb="11">
      <t>オウコク</t>
    </rPh>
    <phoneticPr fontId="2"/>
  </si>
  <si>
    <t>株式会社飛騨ゆい</t>
    <rPh sb="0" eb="2">
      <t>カブシキ</t>
    </rPh>
    <rPh sb="2" eb="4">
      <t>カイシャ</t>
    </rPh>
    <rPh sb="4" eb="6">
      <t>ヒダ</t>
    </rPh>
    <phoneticPr fontId="2"/>
  </si>
  <si>
    <t>株式会社飛騨の森でクマは踊る</t>
    <rPh sb="0" eb="2">
      <t>カブシキ</t>
    </rPh>
    <rPh sb="2" eb="4">
      <t>カイシャ</t>
    </rPh>
    <rPh sb="4" eb="6">
      <t>ヒダ</t>
    </rPh>
    <rPh sb="7" eb="8">
      <t>モリ</t>
    </rPh>
    <rPh sb="12" eb="13">
      <t>オド</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</si>
  <si>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</si>
  <si>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</si>
  <si>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</si>
  <si>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</si>
  <si>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</si>
  <si>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</si>
  <si>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</si>
  <si>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</si>
  <si>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</si>
  <si>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</si>
  <si>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</si>
  <si>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</si>
  <si>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実質公債費比率は類似団体と比較して高いものの、将来負担比率は低くなっている。これは、毎年度の市債借入額よりも市債償還額が上回るプライマリーバランスの黒字化を堅持し、市債発行の際
には交付税算入率の高い起債の選択に努めるとともに、将来の大型投資事業にかかる財政負担平準化を考えた基金積み増しを継続してきたことによる。今後、合併算定替加算の廃止等による普通交
付税の減少（標準財政規模の減少）などから、実質公債費比率は横ばい若しくは上昇することが考えられるため、平成28年11月に定めた財政運営の基本指針に基づき、将来負担を考えたバランスの
良い財政運営に努める。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3" eb="46">
      <t>マイネンド</t>
    </rPh>
    <rPh sb="47" eb="49">
      <t>シサイ</t>
    </rPh>
    <rPh sb="49" eb="51">
      <t>カリイレ</t>
    </rPh>
    <rPh sb="51" eb="52">
      <t>ガク</t>
    </rPh>
    <rPh sb="55" eb="57">
      <t>シサイ</t>
    </rPh>
    <rPh sb="57" eb="59">
      <t>ショウカン</t>
    </rPh>
    <rPh sb="59" eb="60">
      <t>ガク</t>
    </rPh>
    <rPh sb="61" eb="63">
      <t>ウワマワ</t>
    </rPh>
    <rPh sb="75" eb="78">
      <t>クロジカ</t>
    </rPh>
    <rPh sb="79" eb="81">
      <t>ケンジ</t>
    </rPh>
    <rPh sb="83" eb="85">
      <t>シサイ</t>
    </rPh>
    <rPh sb="85" eb="87">
      <t>ハッコウ</t>
    </rPh>
    <rPh sb="88" eb="89">
      <t>サイ</t>
    </rPh>
    <rPh sb="92" eb="95">
      <t>コウフゼイ</t>
    </rPh>
    <rPh sb="95" eb="97">
      <t>サンニュウ</t>
    </rPh>
    <rPh sb="97" eb="98">
      <t>リツ</t>
    </rPh>
    <rPh sb="99" eb="100">
      <t>タカ</t>
    </rPh>
    <rPh sb="101" eb="103">
      <t>キサイ</t>
    </rPh>
    <rPh sb="104" eb="106">
      <t>センタク</t>
    </rPh>
    <rPh sb="107" eb="108">
      <t>ツト</t>
    </rPh>
    <rPh sb="115" eb="117">
      <t>ショウライ</t>
    </rPh>
    <rPh sb="118" eb="120">
      <t>オオガタ</t>
    </rPh>
    <rPh sb="120" eb="122">
      <t>トウシ</t>
    </rPh>
    <rPh sb="122" eb="124">
      <t>ジギョウ</t>
    </rPh>
    <rPh sb="128" eb="130">
      <t>ザイセイ</t>
    </rPh>
    <rPh sb="130" eb="132">
      <t>フタン</t>
    </rPh>
    <rPh sb="132" eb="135">
      <t>ヘイジュンカ</t>
    </rPh>
    <rPh sb="136" eb="137">
      <t>カンガ</t>
    </rPh>
    <rPh sb="139" eb="141">
      <t>キキン</t>
    </rPh>
    <rPh sb="141" eb="142">
      <t>ツ</t>
    </rPh>
    <rPh sb="143" eb="144">
      <t>マ</t>
    </rPh>
    <rPh sb="146" eb="148">
      <t>ケイゾク</t>
    </rPh>
    <rPh sb="158" eb="160">
      <t>コンゴ</t>
    </rPh>
    <rPh sb="161" eb="163">
      <t>ガッペイ</t>
    </rPh>
    <rPh sb="163" eb="165">
      <t>サンテイ</t>
    </rPh>
    <rPh sb="165" eb="166">
      <t>カ</t>
    </rPh>
    <rPh sb="166" eb="168">
      <t>カサン</t>
    </rPh>
    <rPh sb="169" eb="171">
      <t>ハイシ</t>
    </rPh>
    <rPh sb="171" eb="172">
      <t>トウ</t>
    </rPh>
    <rPh sb="175" eb="177">
      <t>フツウ</t>
    </rPh>
    <rPh sb="182" eb="184">
      <t>ゲンショウ</t>
    </rPh>
    <rPh sb="185" eb="187">
      <t>ヒョウジュン</t>
    </rPh>
    <rPh sb="187" eb="189">
      <t>ザイセイ</t>
    </rPh>
    <rPh sb="189" eb="191">
      <t>キボ</t>
    </rPh>
    <rPh sb="192" eb="194">
      <t>ゲンショウ</t>
    </rPh>
    <rPh sb="200" eb="202">
      <t>ジッシツ</t>
    </rPh>
    <rPh sb="202" eb="205">
      <t>コウサイヒ</t>
    </rPh>
    <rPh sb="205" eb="207">
      <t>ヒリツ</t>
    </rPh>
    <rPh sb="208" eb="209">
      <t>ヨコ</t>
    </rPh>
    <rPh sb="211" eb="212">
      <t>モ</t>
    </rPh>
    <rPh sb="215" eb="217">
      <t>ジョウショウ</t>
    </rPh>
    <rPh sb="222" eb="223">
      <t>カンガ</t>
    </rPh>
    <rPh sb="230" eb="232">
      <t>ヘイセイ</t>
    </rPh>
    <rPh sb="234" eb="235">
      <t>ネン</t>
    </rPh>
    <rPh sb="237" eb="238">
      <t>ガツ</t>
    </rPh>
    <rPh sb="239" eb="240">
      <t>サダ</t>
    </rPh>
    <rPh sb="242" eb="244">
      <t>ザイセイ</t>
    </rPh>
    <rPh sb="244" eb="246">
      <t>ウンエイ</t>
    </rPh>
    <rPh sb="247" eb="249">
      <t>キホン</t>
    </rPh>
    <rPh sb="249" eb="251">
      <t>シシン</t>
    </rPh>
    <rPh sb="252" eb="253">
      <t>モト</t>
    </rPh>
    <rPh sb="256" eb="258">
      <t>ショウライ</t>
    </rPh>
    <rPh sb="258" eb="260">
      <t>フタン</t>
    </rPh>
    <rPh sb="261" eb="262">
      <t>カンガ</t>
    </rPh>
    <rPh sb="270" eb="271">
      <t>ヨ</t>
    </rPh>
    <rPh sb="272" eb="274">
      <t>ザイセイ</t>
    </rPh>
    <rPh sb="274" eb="276">
      <t>ウンエイ</t>
    </rPh>
    <rPh sb="277" eb="278">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</si>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</sst>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146942</c:v>
                </c:pt>
                <c:pt idx="1">
                  <c:v>191266</c:v>
                </c:pt>
                <c:pt idx="2">
                  <c:v>104269</c:v>
                </c:pt>
                <c:pt idx="3">
                  <c:v>97149</c:v>
                </c:pt>
                <c:pt idx="4">
                  <c:v>108989</c:v>
                </c:pt>
              </c:numCache>
            </c:numRef>
          </c:val>
          <c:smooth val="0"/>
        </c:ser>
        <c:dLbls>
          <c:showLegendKey val="0"/>
          <c:showVal val="0"/>
          <c:showCatName val="0"/>
          <c:showSerName val="0"/>
          <c:showPercent val="0"/>
          <c:showBubbleSize val="0"/>
        </c:dLbls>
        <c:marker val="1"/>
        <c:smooth val="0"/>
        <c:axId val="91675648"/>
        <c:axId val="91677824"/>
      </c:lineChart>
      <c:catAx>
        <c:axId val="91675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77824"/>
        <c:crosses val="autoZero"/>
        <c:auto val="1"/>
        <c:lblAlgn val="ctr"/>
        <c:lblOffset val="100"/>
        <c:tickLblSkip val="1"/>
        <c:tickMarkSkip val="1"/>
        <c:noMultiLvlLbl val="0"/>
      </c:catAx>
      <c:valAx>
        <c:axId val="916778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75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11.78</c:v>
                </c:pt>
                <c:pt idx="1">
                  <c:v>9.67</c:v>
                </c:pt>
                <c:pt idx="2">
                  <c:v>10.66</c:v>
                </c:pt>
                <c:pt idx="3">
                  <c:v>11.96</c:v>
                </c:pt>
                <c:pt idx="4">
                  <c:v>10.58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32.92</c:v>
                </c:pt>
                <c:pt idx="1">
                  <c:v>40.15</c:v>
                </c:pt>
                <c:pt idx="2">
                  <c:v>47.55</c:v>
                </c:pt>
                <c:pt idx="3">
                  <c:v>58.17</c:v>
                </c:pt>
                <c:pt idx="4">
                  <c:v>70.19</c:v>
                </c:pt>
              </c:numCache>
            </c:numRef>
          </c:val>
        </c:ser>
        <c:dLbls>
          <c:showLegendKey val="0"/>
          <c:showVal val="0"/>
          <c:showCatName val="0"/>
          <c:showSerName val="0"/>
          <c:showPercent val="0"/>
          <c:showBubbleSize val="0"/>
        </c:dLbls>
        <c:gapWidth val="250"/>
        <c:overlap val="100"/>
        <c:axId val="31007872"/>
        <c:axId val="3100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6.17</c:v>
                </c:pt>
                <c:pt idx="1">
                  <c:v>2.11</c:v>
                </c:pt>
                <c:pt idx="2">
                  <c:v>4.5599999999999996</c:v>
                </c:pt>
                <c:pt idx="3">
                  <c:v>3.59</c:v>
                </c:pt>
                <c:pt idx="4">
                  <c:v>3.87</c:v>
                </c:pt>
              </c:numCache>
            </c:numRef>
          </c:val>
          <c:smooth val="0"/>
        </c:ser>
        <c:dLbls>
          <c:showLegendKey val="0"/>
          <c:showVal val="0"/>
          <c:showCatName val="0"/>
          <c:showSerName val="0"/>
          <c:showPercent val="0"/>
          <c:showBubbleSize val="0"/>
        </c:dLbls>
        <c:marker val="1"/>
        <c:smooth val="0"/>
        <c:axId val="31007872"/>
        <c:axId val="31009792"/>
      </c:lineChart>
      <c:catAx>
        <c:axId val="310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09792"/>
        <c:crosses val="autoZero"/>
        <c:auto val="1"/>
        <c:lblAlgn val="ctr"/>
        <c:lblOffset val="100"/>
        <c:tickLblSkip val="1"/>
        <c:tickMarkSkip val="1"/>
        <c:noMultiLvlLbl val="0"/>
      </c:catAx>
      <c:valAx>
        <c:axId val="3100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0.32</c:v>
                </c:pt>
                <c:pt idx="4">
                  <c:v>#N/A</c:v>
                </c:pt>
                <c:pt idx="5">
                  <c:v>0.19</c:v>
                </c:pt>
                <c:pt idx="6">
                  <c:v>#N/A</c:v>
                </c:pt>
                <c:pt idx="7">
                  <c:v>0.21</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農村下水道事業特別会計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0.06</c:v>
                </c:pt>
                <c:pt idx="4">
                  <c:v>#N/A</c:v>
                </c:pt>
                <c:pt idx="5">
                  <c:v>0.06</c:v>
                </c:pt>
                <c:pt idx="6">
                  <c:v>#N/A</c:v>
                </c:pt>
                <c:pt idx="7">
                  <c:v>7.0000000000000007E-2</c:v>
                </c:pt>
                <c:pt idx="8">
                  <c:v>#N/A</c:v>
                </c:pt>
                <c:pt idx="9">
                  <c:v>0.11</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1.59</c:v>
                </c:pt>
                <c:pt idx="2">
                  <c:v>#N/A</c:v>
                </c:pt>
                <c:pt idx="3">
                  <c:v>1.4</c:v>
                </c:pt>
                <c:pt idx="4">
                  <c:v>#N/A</c:v>
                </c:pt>
                <c:pt idx="5">
                  <c:v>1.57</c:v>
                </c:pt>
                <c:pt idx="6">
                  <c:v>#N/A</c:v>
                </c:pt>
                <c:pt idx="7">
                  <c:v>1.0900000000000001</c:v>
                </c:pt>
                <c:pt idx="8">
                  <c:v>#N/A</c:v>
                </c:pt>
                <c:pt idx="9">
                  <c:v>0.59</c:v>
                </c:pt>
              </c:numCache>
            </c:numRef>
          </c:val>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0.78</c:v>
                </c:pt>
                <c:pt idx="4">
                  <c:v>#N/A</c:v>
                </c:pt>
                <c:pt idx="5">
                  <c:v>0.62</c:v>
                </c:pt>
                <c:pt idx="6">
                  <c:v>#N/A</c:v>
                </c:pt>
                <c:pt idx="7">
                  <c:v>0.95</c:v>
                </c:pt>
                <c:pt idx="8">
                  <c:v>#N/A</c:v>
                </c:pt>
                <c:pt idx="9">
                  <c:v>0.87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11.51</c:v>
                </c:pt>
                <c:pt idx="2">
                  <c:v>#N/A</c:v>
                </c:pt>
                <c:pt idx="3">
                  <c:v>9.59</c:v>
                </c:pt>
                <c:pt idx="4">
                  <c:v>#N/A</c:v>
                </c:pt>
                <c:pt idx="5">
                  <c:v>10.58</c:v>
                </c:pt>
                <c:pt idx="6">
                  <c:v>#N/A</c:v>
                </c:pt>
                <c:pt idx="7">
                  <c:v>11.87</c:v>
                </c:pt>
                <c:pt idx="8">
                  <c:v>#N/A</c:v>
                </c:pt>
                <c:pt idx="9">
                  <c:v>10.44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8.64</c:v>
                </c:pt>
                <c:pt idx="2">
                  <c:v>#N/A</c:v>
                </c:pt>
                <c:pt idx="3">
                  <c:v>8.3800000000000008</c:v>
                </c:pt>
                <c:pt idx="4">
                  <c:v>#N/A</c:v>
                </c:pt>
                <c:pt idx="5">
                  <c:v>9.17</c:v>
                </c:pt>
                <c:pt idx="6">
                  <c:v>#N/A</c:v>
                </c:pt>
                <c:pt idx="7">
                  <c:v>9.9700000000000006</c:v>
                </c:pt>
                <c:pt idx="8">
                  <c:v>#N/A</c:v>
                </c:pt>
                <c:pt idx="9">
                  <c:v>10.52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15.91</c:v>
                </c:pt>
                <c:pt idx="2">
                  <c:v>#N/A</c:v>
                </c:pt>
                <c:pt idx="3">
                  <c:v>14.07</c:v>
                </c:pt>
                <c:pt idx="4">
                  <c:v>#N/A</c:v>
                </c:pt>
                <c:pt idx="5">
                  <c:v>13.64</c:v>
                </c:pt>
                <c:pt idx="6">
                  <c:v>#N/A</c:v>
                </c:pt>
                <c:pt idx="7">
                  <c:v>14.43</c:v>
                </c:pt>
                <c:pt idx="8">
                  <c:v>#N/A</c:v>
                </c:pt>
                <c:pt idx="9">
                  <c:v>14.71</c:v>
                </c:pt>
              </c:numCache>
            </c:numRef>
          </c:val>
        </c:ser>
        <c:dLbls>
          <c:showLegendKey val="0"/>
          <c:showVal val="0"/>
          <c:showCatName val="0"/>
          <c:showSerName val="0"/>
          <c:showPercent val="0"/>
          <c:showBubbleSize val="0"/>
        </c:dLbls>
        <c:gapWidth val="150"/>
        <c:overlap val="100"/>
        <c:axId val="31115904"/>
        <c:axId val="31121792"/>
      </c:barChart>
      <c:catAx>
        <c:axId val="311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21792"/>
        <c:crosses val="autoZero"/>
        <c:auto val="1"/>
        <c:lblAlgn val="ctr"/>
        <c:lblOffset val="100"/>
        <c:tickLblSkip val="1"/>
        <c:tickMarkSkip val="1"/>
        <c:noMultiLvlLbl val="0"/>
      </c:catAx>
      <c:valAx>
        <c:axId val="3112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1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2446</c:v>
                </c:pt>
                <c:pt idx="5">
                  <c:v>2494</c:v>
                </c:pt>
                <c:pt idx="8">
                  <c:v>2762</c:v>
                </c:pt>
                <c:pt idx="11">
                  <c:v>2887</c:v>
                </c:pt>
                <c:pt idx="14">
                  <c:v>2893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62</c:v>
                </c:pt>
                <c:pt idx="3">
                  <c:v>61</c:v>
                </c:pt>
                <c:pt idx="6">
                  <c:v>53</c:v>
                </c:pt>
                <c:pt idx="9">
                  <c:v>45</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1001</c:v>
                </c:pt>
                <c:pt idx="3">
                  <c:v>994</c:v>
                </c:pt>
                <c:pt idx="6">
                  <c:v>990</c:v>
                </c:pt>
                <c:pt idx="9">
                  <c:v>975</c:v>
                </c:pt>
                <c:pt idx="12">
                  <c:v>971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2668</c:v>
                </c:pt>
                <c:pt idx="3">
                  <c:v>2643</c:v>
                </c:pt>
                <c:pt idx="6">
                  <c:v>2933</c:v>
                </c:pt>
                <c:pt idx="9">
                  <c:v>2971</c:v>
                </c:pt>
                <c:pt idx="12">
                  <c:v>2999</c:v>
                </c:pt>
              </c:numCache>
            </c:numRef>
          </c:val>
        </c:ser>
        <c:dLbls>
          <c:showLegendKey val="0"/>
          <c:showVal val="0"/>
          <c:showCatName val="0"/>
          <c:showSerName val="0"/>
          <c:showPercent val="0"/>
          <c:showBubbleSize val="0"/>
        </c:dLbls>
        <c:gapWidth val="100"/>
        <c:overlap val="100"/>
        <c:axId val="31321088"/>
        <c:axId val="426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1302</c:v>
                </c:pt>
                <c:pt idx="2">
                  <c:v>#N/A</c:v>
                </c:pt>
                <c:pt idx="3">
                  <c:v>#N/A</c:v>
                </c:pt>
                <c:pt idx="4">
                  <c:v>1221</c:v>
                </c:pt>
                <c:pt idx="5">
                  <c:v>#N/A</c:v>
                </c:pt>
                <c:pt idx="6">
                  <c:v>#N/A</c:v>
                </c:pt>
                <c:pt idx="7">
                  <c:v>1231</c:v>
                </c:pt>
                <c:pt idx="8">
                  <c:v>#N/A</c:v>
                </c:pt>
                <c:pt idx="9">
                  <c:v>#N/A</c:v>
                </c:pt>
                <c:pt idx="10">
                  <c:v>1121</c:v>
                </c:pt>
                <c:pt idx="11">
                  <c:v>#N/A</c:v>
                </c:pt>
                <c:pt idx="12">
                  <c:v>#N/A</c:v>
                </c:pt>
                <c:pt idx="13">
                  <c:v>1138</c:v>
                </c:pt>
                <c:pt idx="14">
                  <c:v>#N/A</c:v>
                </c:pt>
              </c:numCache>
            </c:numRef>
          </c:val>
          <c:smooth val="0"/>
        </c:ser>
        <c:dLbls>
          <c:showLegendKey val="0"/>
          <c:showVal val="0"/>
          <c:showCatName val="0"/>
          <c:showSerName val="0"/>
          <c:showPercent val="0"/>
          <c:showBubbleSize val="0"/>
        </c:dLbls>
        <c:marker val="1"/>
        <c:smooth val="0"/>
        <c:axId val="31321088"/>
        <c:axId val="4260224"/>
      </c:lineChart>
      <c:catAx>
        <c:axId val="313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0224"/>
        <c:crosses val="autoZero"/>
        <c:auto val="1"/>
        <c:lblAlgn val="ctr"/>
        <c:lblOffset val="100"/>
        <c:tickLblSkip val="1"/>
        <c:tickMarkSkip val="1"/>
        <c:noMultiLvlLbl val="0"/>
      </c:catAx>
      <c:valAx>
        <c:axId val="426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25369</c:v>
                </c:pt>
                <c:pt idx="5">
                  <c:v>26332</c:v>
                </c:pt>
                <c:pt idx="8">
                  <c:v>26008</c:v>
                </c:pt>
                <c:pt idx="11">
                  <c:v>25050</c:v>
                </c:pt>
                <c:pt idx="14">
                  <c:v>24031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775</c:v>
                </c:pt>
                <c:pt idx="5">
                  <c:v>722</c:v>
                </c:pt>
                <c:pt idx="8">
                  <c:v>647</c:v>
                </c:pt>
                <c:pt idx="11">
                  <c:v>558</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7870</c:v>
                </c:pt>
                <c:pt idx="5">
                  <c:v>8993</c:v>
                </c:pt>
                <c:pt idx="8">
                  <c:v>10258</c:v>
                </c:pt>
                <c:pt idx="11">
                  <c:v>11193</c:v>
                </c:pt>
                <c:pt idx="14">
                  <c:v>12187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3031</c:v>
                </c:pt>
                <c:pt idx="3">
                  <c:v>3011</c:v>
                </c:pt>
                <c:pt idx="6">
                  <c:v>2944</c:v>
                </c:pt>
                <c:pt idx="9">
                  <c:v>2691</c:v>
                </c:pt>
                <c:pt idx="12">
                  <c:v>2620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c:v>
                </c:pt>
                <c:pt idx="3">
                  <c:v>167</c:v>
                </c:pt>
                <c:pt idx="6">
                  <c:v>150</c:v>
                </c:pt>
                <c:pt idx="9">
                  <c:v>134</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13898</c:v>
                </c:pt>
                <c:pt idx="3">
                  <c:v>13193</c:v>
                </c:pt>
                <c:pt idx="6">
                  <c:v>12792</c:v>
                </c:pt>
                <c:pt idx="9">
                  <c:v>12114</c:v>
                </c:pt>
                <c:pt idx="12">
                  <c:v>11525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360</c:v>
                </c:pt>
                <c:pt idx="3">
                  <c:v>306</c:v>
                </c:pt>
                <c:pt idx="6">
                  <c:v>258</c:v>
                </c:pt>
                <c:pt idx="9">
                  <c:v>218</c:v>
                </c:pt>
                <c:pt idx="12">
                  <c:v>177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23444</c:v>
                </c:pt>
                <c:pt idx="3">
                  <c:v>24117</c:v>
                </c:pt>
                <c:pt idx="6">
                  <c:v>22770</c:v>
                </c:pt>
                <c:pt idx="9">
                  <c:v>21837</c:v>
                </c:pt>
                <c:pt idx="12">
                  <c:v>21077</c:v>
                </c:pt>
              </c:numCache>
            </c:numRef>
          </c:val>
        </c:ser>
        <c:dLbls>
          <c:showLegendKey val="0"/>
          <c:showVal val="0"/>
          <c:showCatName val="0"/>
          <c:showSerName val="0"/>
          <c:showPercent val="0"/>
          <c:showBubbleSize val="0"/>
        </c:dLbls>
        <c:gapWidth val="100"/>
        <c:overlap val="100"/>
        <c:axId val="30953856"/>
        <c:axId val="3095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6904</c:v>
                </c:pt>
                <c:pt idx="2">
                  <c:v>#N/A</c:v>
                </c:pt>
                <c:pt idx="3">
                  <c:v>#N/A</c:v>
                </c:pt>
                <c:pt idx="4">
                  <c:v>4746</c:v>
                </c:pt>
                <c:pt idx="5">
                  <c:v>#N/A</c:v>
                </c:pt>
                <c:pt idx="6">
                  <c:v>#N/A</c:v>
                </c:pt>
                <c:pt idx="7">
                  <c:v>2002</c:v>
                </c:pt>
                <c:pt idx="8">
                  <c:v>#N/A</c:v>
                </c:pt>
                <c:pt idx="9">
                  <c:v>#N/A</c:v>
                </c:pt>
                <c:pt idx="10">
                  <c:v>193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953856"/>
        <c:axId val="30955776"/>
      </c:lineChart>
      <c:catAx>
        <c:axId val="309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55776"/>
        <c:crosses val="autoZero"/>
        <c:auto val="1"/>
        <c:lblAlgn val="ctr"/>
        <c:lblOffset val="100"/>
        <c:tickLblSkip val="1"/>
        <c:tickMarkSkip val="1"/>
        <c:noMultiLvlLbl val="0"/>
      </c:catAx>
      <c:valAx>
        <c:axId val="309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1948800"/>
        <c:axId val="31950720"/>
      </c:scatterChart>
      <c:valAx>
        <c:axId val="31948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50720"/>
        <c:crosses val="autoZero"/>
        <c:crossBetween val="midCat"/>
      </c:valAx>
      <c:valAx>
        <c:axId val="31950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4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14.9</c:v>
                </c:pt>
                <c:pt idx="1">
                  <c:v>13.9</c:v>
                </c:pt>
                <c:pt idx="2">
                  <c:v>13.4</c:v>
                </c:pt>
                <c:pt idx="3">
                  <c:v>12.7</c:v>
                </c:pt>
                <c:pt idx="4">
                  <c:v>12.7</c:v>
                </c:pt>
              </c:numCache>
            </c:numRef>
          </c:xVal>
          <c:yVal>
            <c:numRef>
              <c:f>公会計指標分析・財政指標組合せ分析表!$K$73:$O$73</c:f>
              <c:numCache>
                <c:formatCode>#,##0.0;"▲ "#,##0.0</c:formatCode>
                <c:ptCount val="5"/>
                <c:pt idx="0">
                  <c:v>78</c:v>
                </c:pt>
                <c:pt idx="1">
                  <c:v>49.6</c:v>
                </c:pt>
                <c:pt idx="2">
                  <c:v>20.9</c:v>
                </c:pt>
                <c:pt idx="3">
                  <c:v>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31874048"/>
        <c:axId val="31904896"/>
      </c:scatterChart>
      <c:valAx>
        <c:axId val="31874048"/>
        <c:scaling>
          <c:orientation val="minMax"/>
          <c:max val="15.299999999999999"/>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04896"/>
        <c:crosses val="autoZero"/>
        <c:crossBetween val="midCat"/>
      </c:valAx>
      <c:valAx>
        <c:axId val="31904896"/>
        <c:scaling>
          <c:orientation val="minMax"/>
          <c:max val="10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7404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合併後、優先的に進めてきた大型投資事業に対する起債償還が本格化し、元利償還金は前年度と比較し</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百万円増となっている。一方、公営企業債の元利償還金に対する繰入金は徐々に減少し、算入公債費等の額は増となっているが、差し引きで実質公債費比率の分子の額は前年度と比較し増となっている。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今後も、将来を見据えた計画的な事業実施・財政運営を行うことにより、地方債の発行抑制や、算入公債費の有利な起債の選択に努める。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億円減少となった。</a:t>
          </a:r>
        </a:p>
        <a:p>
          <a:r>
            <a:rPr kumimoji="1" lang="ja-JP" altLang="en-US" sz="1400">
              <a:latin typeface="ＭＳ ゴシック" pitchFamily="49" charset="-128"/>
              <a:ea typeface="ＭＳ ゴシック" pitchFamily="49" charset="-128"/>
            </a:rPr>
            <a:t>　一方、財政調整基金の積み増しなどによる充当可能基金の増により、基準財政需要額算入見込額が減少したものの充当可能財源等は、ほぼ前年並み（▲</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　このことから、将来負担額を充当可能財源が上回る結果となった。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加速する人口減少と全国平均（平成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26.7%</a:t>
          </a:r>
          <a:r>
            <a:rPr lang="ja-JP" altLang="ja-JP" sz="1100">
              <a:solidFill>
                <a:schemeClr val="dk1"/>
              </a:solidFill>
              <a:effectLst/>
              <a:latin typeface="+mn-lt"/>
              <a:ea typeface="+mn-ea"/>
              <a:cs typeface="+mn-cs"/>
            </a:rPr>
            <a:t>）を上回る高齢化率（同</a:t>
          </a:r>
          <a:r>
            <a:rPr lang="en-US" altLang="ja-JP" sz="1100">
              <a:solidFill>
                <a:schemeClr val="dk1"/>
              </a:solidFill>
              <a:effectLst/>
              <a:latin typeface="+mn-lt"/>
              <a:ea typeface="+mn-ea"/>
              <a:cs typeface="+mn-cs"/>
            </a:rPr>
            <a:t>36.39%</a:t>
          </a:r>
          <a:r>
            <a:rPr lang="ja-JP" altLang="ja-JP" sz="1100">
              <a:solidFill>
                <a:schemeClr val="dk1"/>
              </a:solidFill>
              <a:effectLst/>
              <a:latin typeface="+mn-lt"/>
              <a:ea typeface="+mn-ea"/>
              <a:cs typeface="+mn-cs"/>
            </a:rPr>
            <a:t>）に加え、</a:t>
          </a:r>
          <a:r>
            <a:rPr lang="ja-JP" altLang="en-US" sz="1100">
              <a:solidFill>
                <a:schemeClr val="dk1"/>
              </a:solidFill>
              <a:effectLst/>
              <a:latin typeface="+mn-lt"/>
              <a:ea typeface="+mn-ea"/>
              <a:cs typeface="+mn-cs"/>
            </a:rPr>
            <a:t>市内の</a:t>
          </a:r>
          <a:r>
            <a:rPr lang="ja-JP" altLang="ja-JP" sz="1100">
              <a:solidFill>
                <a:schemeClr val="dk1"/>
              </a:solidFill>
              <a:effectLst/>
              <a:latin typeface="+mn-lt"/>
              <a:ea typeface="+mn-ea"/>
              <a:cs typeface="+mn-cs"/>
            </a:rPr>
            <a:t>中核産業が乏しいため、安定した財政基盤の確保が難しい状況にある。こうした状況を踏まえ、</a:t>
          </a:r>
          <a:r>
            <a:rPr lang="ja-JP" altLang="ja-JP" sz="1100" b="0" i="0">
              <a:solidFill>
                <a:schemeClr val="dk1"/>
              </a:solidFill>
              <a:effectLst/>
              <a:latin typeface="+mn-lt"/>
              <a:ea typeface="+mn-ea"/>
              <a:cs typeface="+mn-cs"/>
            </a:rPr>
            <a:t>「まち・ひと・しごと創生法」に基づく、飛騨市まち・ひと・しごと創生総合戦略や</a:t>
          </a:r>
          <a:r>
            <a:rPr lang="ja-JP" altLang="en-US" sz="1100" b="0" i="0">
              <a:solidFill>
                <a:schemeClr val="dk1"/>
              </a:solidFill>
              <a:effectLst/>
              <a:latin typeface="+mn-lt"/>
              <a:ea typeface="+mn-ea"/>
              <a:cs typeface="+mn-cs"/>
            </a:rPr>
            <a:t>飛騨市</a:t>
          </a:r>
          <a:r>
            <a:rPr lang="ja-JP" altLang="ja-JP" sz="1100" b="0" i="0">
              <a:solidFill>
                <a:schemeClr val="dk1"/>
              </a:solidFill>
              <a:effectLst/>
              <a:latin typeface="+mn-lt"/>
              <a:ea typeface="+mn-ea"/>
              <a:cs typeface="+mn-cs"/>
            </a:rPr>
            <a:t>第３次行政改革大綱</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H26</a:t>
          </a:r>
          <a:r>
            <a:rPr lang="ja-JP" altLang="en-US"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H30</a:t>
          </a:r>
          <a:r>
            <a:rPr lang="ja-JP" altLang="en-US"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に沿った施策の重点化の両立に努め、経済的な活力に満ちたまちづくりを目指すとともに、長期的展望に立って持続可能な財政の構築に努める。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普通交付税は市町村の姿の変化に対応した算定方法の見直し等により前年度よりも微増となったことに加え、維持補修費</a:t>
          </a:r>
          <a:r>
            <a:rPr kumimoji="1" lang="en-US" altLang="ja-JP" sz="1300">
              <a:latin typeface="ＭＳ Ｐゴシック"/>
            </a:rPr>
            <a:t>(</a:t>
          </a:r>
          <a:r>
            <a:rPr kumimoji="1" lang="ja-JP" altLang="en-US" sz="1300">
              <a:latin typeface="ＭＳ Ｐゴシック"/>
            </a:rPr>
            <a:t>道路除雪費</a:t>
          </a:r>
          <a:r>
            <a:rPr kumimoji="1" lang="en-US" altLang="ja-JP" sz="1300">
              <a:latin typeface="ＭＳ Ｐゴシック"/>
            </a:rPr>
            <a:t>)</a:t>
          </a:r>
          <a:r>
            <a:rPr kumimoji="1" lang="ja-JP" altLang="en-US" sz="1300">
              <a:latin typeface="ＭＳ Ｐゴシック"/>
            </a:rPr>
            <a:t>の減少に伴い前年度より１．２ポイント好転し、類似団体平均を下回る結果となった。</a:t>
          </a:r>
        </a:p>
        <a:p>
          <a:r>
            <a:rPr kumimoji="1" lang="ja-JP" altLang="en-US" sz="1300">
              <a:latin typeface="ＭＳ Ｐゴシック"/>
            </a:rPr>
            <a:t>　しかし、義務的経費にかかる経常一般財源が増加傾向にあり、今後も事務事業の見直し、将来的な財政状況の把握に努め、長期的展望に立った持続可能な財政の構築に努める。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31327</xdr:rowOff>
    </xdr:to>
    <xdr:cxnSp macro="">
      <xdr:nvCxnSpPr>
        <xdr:cNvPr id="131" name="直線コネクタ 130"/>
        <xdr:cNvCxnSpPr/>
      </xdr:nvCxnSpPr>
      <xdr:spPr>
        <a:xfrm flipV="1">
          <a:off x="4114800" y="1095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31327</xdr:rowOff>
    </xdr:from>
    <xdr:to>
      <xdr:col>6</xdr:col>
      <xdr:colOff>0</xdr:colOff>
      <xdr:row>64</xdr:row>
      <xdr:rowOff>55456</xdr:rowOff>
    </xdr:to>
    <xdr:cxnSp macro="">
      <xdr:nvCxnSpPr>
        <xdr:cNvPr id="134" name="直線コネクタ 133"/>
        <xdr:cNvCxnSpPr/>
      </xdr:nvCxnSpPr>
      <xdr:spPr>
        <a:xfrm flipV="1">
          <a:off x="3225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55456</xdr:rowOff>
    </xdr:to>
    <xdr:cxnSp macro="">
      <xdr:nvCxnSpPr>
        <xdr:cNvPr id="137" name="直線コネクタ 136"/>
        <xdr:cNvCxnSpPr/>
      </xdr:nvCxnSpPr>
      <xdr:spPr>
        <a:xfrm>
          <a:off x="2336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64</xdr:row>
      <xdr:rowOff>87630</xdr:rowOff>
    </xdr:to>
    <xdr:cxnSp macro="">
      <xdr:nvCxnSpPr>
        <xdr:cNvPr id="140" name="直線コネクタ 139"/>
        <xdr:cNvCxnSpPr/>
      </xdr:nvCxnSpPr>
      <xdr:spPr>
        <a:xfrm flipV="1">
          <a:off x="1447800" y="1095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51"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52" name="円/楕円 151"/>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92304</xdr:rowOff>
    </xdr:from>
    <xdr:ext cx="736600" cy="259045"/>
    <xdr:sp macro="" textlink="">
      <xdr:nvSpPr>
        <xdr:cNvPr id="153" name="テキスト ボックス 152"/>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116433</xdr:rowOff>
    </xdr:from>
    <xdr:ext cx="762000" cy="259045"/>
    <xdr:sp macro="" textlink="">
      <xdr:nvSpPr>
        <xdr:cNvPr id="155" name="テキスト ボックス 154"/>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6" name="円/楕円 155"/>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40022</xdr:rowOff>
    </xdr:from>
    <xdr:ext cx="762000" cy="259045"/>
    <xdr:sp macro="" textlink="">
      <xdr:nvSpPr>
        <xdr:cNvPr id="157" name="テキスト ボックス 156"/>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8" name="円/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148607</xdr:rowOff>
    </xdr:from>
    <xdr:ext cx="762000" cy="259045"/>
    <xdr:sp macro="" textlink="">
      <xdr:nvSpPr>
        <xdr:cNvPr id="159" name="テキスト ボックス 158"/>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市町村合併により広大な面積を有し、広範囲を網羅した行政運営のため、行政関係で３つの振興事務所（支所）、消防関係で</a:t>
          </a:r>
          <a:r>
            <a:rPr kumimoji="1" lang="en-US" altLang="ja-JP" sz="1300">
              <a:latin typeface="ＭＳ Ｐゴシック"/>
            </a:rPr>
            <a:t>2</a:t>
          </a:r>
          <a:r>
            <a:rPr kumimoji="1" lang="ja-JP" altLang="en-US" sz="1300">
              <a:latin typeface="ＭＳ Ｐゴシック"/>
            </a:rPr>
            <a:t>つの支所を抱えている。一方で少子高齢化や労働者人口の流出などによる深刻な人口減が進み、人口</a:t>
          </a:r>
          <a:r>
            <a:rPr kumimoji="1" lang="en-US" altLang="ja-JP" sz="1300">
              <a:latin typeface="ＭＳ Ｐゴシック"/>
            </a:rPr>
            <a:t>1</a:t>
          </a:r>
          <a:r>
            <a:rPr kumimoji="1" lang="ja-JP" altLang="en-US" sz="1300">
              <a:latin typeface="ＭＳ Ｐゴシック"/>
            </a:rPr>
            <a:t>人あたりの人件費・物件費等が類似団体の平均よりも高い水準となる傾向にある。</a:t>
          </a:r>
        </a:p>
        <a:p>
          <a:r>
            <a:rPr kumimoji="1" lang="ja-JP" altLang="en-US" sz="1300">
              <a:latin typeface="ＭＳ Ｐゴシック"/>
            </a:rPr>
            <a:t>　こうした状況を踏まえ、更なる行政運営の効率化と組織のスリム化を進めることにより、健全な財政運営に努める。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28054</xdr:rowOff>
    </xdr:from>
    <xdr:to>
      <xdr:col>7</xdr:col>
      <xdr:colOff>152400</xdr:colOff>
      <xdr:row>83</xdr:row>
      <xdr:rowOff>39146</xdr:rowOff>
    </xdr:to>
    <xdr:cxnSp macro="">
      <xdr:nvCxnSpPr>
        <xdr:cNvPr id="194" name="直線コネクタ 193"/>
        <xdr:cNvCxnSpPr/>
      </xdr:nvCxnSpPr>
      <xdr:spPr>
        <a:xfrm>
          <a:off x="4114800" y="14258404"/>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115946</xdr:rowOff>
    </xdr:from>
    <xdr:to>
      <xdr:col>6</xdr:col>
      <xdr:colOff>0</xdr:colOff>
      <xdr:row>83</xdr:row>
      <xdr:rowOff>28054</xdr:rowOff>
    </xdr:to>
    <xdr:cxnSp macro="">
      <xdr:nvCxnSpPr>
        <xdr:cNvPr id="197" name="直線コネクタ 196"/>
        <xdr:cNvCxnSpPr/>
      </xdr:nvCxnSpPr>
      <xdr:spPr>
        <a:xfrm>
          <a:off x="3225800" y="14174846"/>
          <a:ext cx="889000" cy="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109640</xdr:rowOff>
    </xdr:from>
    <xdr:to>
      <xdr:col>4</xdr:col>
      <xdr:colOff>482600</xdr:colOff>
      <xdr:row>82</xdr:row>
      <xdr:rowOff>115946</xdr:rowOff>
    </xdr:to>
    <xdr:cxnSp macro="">
      <xdr:nvCxnSpPr>
        <xdr:cNvPr id="200" name="直線コネクタ 199"/>
        <xdr:cNvCxnSpPr/>
      </xdr:nvCxnSpPr>
      <xdr:spPr>
        <a:xfrm>
          <a:off x="2336800" y="1416854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109640</xdr:rowOff>
    </xdr:from>
    <xdr:to>
      <xdr:col>3</xdr:col>
      <xdr:colOff>279400</xdr:colOff>
      <xdr:row>82</xdr:row>
      <xdr:rowOff>129391</xdr:rowOff>
    </xdr:to>
    <xdr:cxnSp macro="">
      <xdr:nvCxnSpPr>
        <xdr:cNvPr id="203" name="直線コネクタ 202"/>
        <xdr:cNvCxnSpPr/>
      </xdr:nvCxnSpPr>
      <xdr:spPr>
        <a:xfrm flipV="1">
          <a:off x="1447800" y="14168540"/>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159796</xdr:rowOff>
    </xdr:from>
    <xdr:to>
      <xdr:col>7</xdr:col>
      <xdr:colOff>203200</xdr:colOff>
      <xdr:row>83</xdr:row>
      <xdr:rowOff>89946</xdr:rowOff>
    </xdr:to>
    <xdr:sp macro="" textlink="">
      <xdr:nvSpPr>
        <xdr:cNvPr id="213" name="円/楕円 212"/>
        <xdr:cNvSpPr/>
      </xdr:nvSpPr>
      <xdr:spPr>
        <a:xfrm>
          <a:off x="4902200" y="142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131873</xdr:rowOff>
    </xdr:from>
    <xdr:ext cx="762000" cy="259045"/>
    <xdr:sp macro="" textlink="">
      <xdr:nvSpPr>
        <xdr:cNvPr id="214" name="人件費・物件費等の状況該当値テキスト"/>
        <xdr:cNvSpPr txBox="1"/>
      </xdr:nvSpPr>
      <xdr:spPr>
        <a:xfrm>
          <a:off x="5041900" y="141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148704</xdr:rowOff>
    </xdr:from>
    <xdr:to>
      <xdr:col>6</xdr:col>
      <xdr:colOff>50800</xdr:colOff>
      <xdr:row>83</xdr:row>
      <xdr:rowOff>78854</xdr:rowOff>
    </xdr:to>
    <xdr:sp macro="" textlink="">
      <xdr:nvSpPr>
        <xdr:cNvPr id="215" name="円/楕円 214"/>
        <xdr:cNvSpPr/>
      </xdr:nvSpPr>
      <xdr:spPr>
        <a:xfrm>
          <a:off x="4064000" y="142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63631</xdr:rowOff>
    </xdr:from>
    <xdr:ext cx="736600" cy="259045"/>
    <xdr:sp macro="" textlink="">
      <xdr:nvSpPr>
        <xdr:cNvPr id="216" name="テキスト ボックス 215"/>
        <xdr:cNvSpPr txBox="1"/>
      </xdr:nvSpPr>
      <xdr:spPr>
        <a:xfrm>
          <a:off x="3733800" y="142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65146</xdr:rowOff>
    </xdr:from>
    <xdr:to>
      <xdr:col>4</xdr:col>
      <xdr:colOff>533400</xdr:colOff>
      <xdr:row>82</xdr:row>
      <xdr:rowOff>166746</xdr:rowOff>
    </xdr:to>
    <xdr:sp macro="" textlink="">
      <xdr:nvSpPr>
        <xdr:cNvPr id="217" name="円/楕円 216"/>
        <xdr:cNvSpPr/>
      </xdr:nvSpPr>
      <xdr:spPr>
        <a:xfrm>
          <a:off x="3175000" y="141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151523</xdr:rowOff>
    </xdr:from>
    <xdr:ext cx="762000" cy="259045"/>
    <xdr:sp macro="" textlink="">
      <xdr:nvSpPr>
        <xdr:cNvPr id="218" name="テキスト ボックス 217"/>
        <xdr:cNvSpPr txBox="1"/>
      </xdr:nvSpPr>
      <xdr:spPr>
        <a:xfrm>
          <a:off x="2844800" y="14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58840</xdr:rowOff>
    </xdr:from>
    <xdr:to>
      <xdr:col>3</xdr:col>
      <xdr:colOff>330200</xdr:colOff>
      <xdr:row>82</xdr:row>
      <xdr:rowOff>160440</xdr:rowOff>
    </xdr:to>
    <xdr:sp macro="" textlink="">
      <xdr:nvSpPr>
        <xdr:cNvPr id="219" name="円/楕円 218"/>
        <xdr:cNvSpPr/>
      </xdr:nvSpPr>
      <xdr:spPr>
        <a:xfrm>
          <a:off x="2286000" y="141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145217</xdr:rowOff>
    </xdr:from>
    <xdr:ext cx="762000" cy="259045"/>
    <xdr:sp macro="" textlink="">
      <xdr:nvSpPr>
        <xdr:cNvPr id="220" name="テキスト ボックス 219"/>
        <xdr:cNvSpPr txBox="1"/>
      </xdr:nvSpPr>
      <xdr:spPr>
        <a:xfrm>
          <a:off x="1955800" y="142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78591</xdr:rowOff>
    </xdr:from>
    <xdr:to>
      <xdr:col>2</xdr:col>
      <xdr:colOff>127000</xdr:colOff>
      <xdr:row>83</xdr:row>
      <xdr:rowOff>8741</xdr:rowOff>
    </xdr:to>
    <xdr:sp macro="" textlink="">
      <xdr:nvSpPr>
        <xdr:cNvPr id="221" name="円/楕円 220"/>
        <xdr:cNvSpPr/>
      </xdr:nvSpPr>
      <xdr:spPr>
        <a:xfrm>
          <a:off x="1397000" y="141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164968</xdr:rowOff>
    </xdr:from>
    <xdr:ext cx="762000" cy="259045"/>
    <xdr:sp macro="" textlink="">
      <xdr:nvSpPr>
        <xdr:cNvPr id="222" name="テキスト ボックス 221"/>
        <xdr:cNvSpPr txBox="1"/>
      </xdr:nvSpPr>
      <xdr:spPr>
        <a:xfrm>
          <a:off x="1066800" y="1422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類似団体との比較では３．４ポイント、県内市平均との比較でも４．１ポイント低くなっており、県内２１市の中で１８番目という低い位置に付けている。</a:t>
          </a:r>
        </a:p>
        <a:p>
          <a:r>
            <a:rPr kumimoji="1" lang="ja-JP" altLang="en-US" sz="1300">
              <a:latin typeface="ＭＳ Ｐゴシック"/>
            </a:rPr>
            <a:t>　進む人口減少と限られた財源の中で有効かつ充実した施策を推進していくためにも、人件費の軽減は不可欠である。今後も、定員適正化計画に基づく定数管理を図りながら、自治体規模に見合った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97971</xdr:rowOff>
    </xdr:to>
    <xdr:cxnSp macro="">
      <xdr:nvCxnSpPr>
        <xdr:cNvPr id="258" name="直線コネクタ 257"/>
        <xdr:cNvCxnSpPr/>
      </xdr:nvCxnSpPr>
      <xdr:spPr>
        <a:xfrm>
          <a:off x="16179800" y="141224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82</xdr:row>
      <xdr:rowOff>63500</xdr:rowOff>
    </xdr:to>
    <xdr:cxnSp macro="">
      <xdr:nvCxnSpPr>
        <xdr:cNvPr id="261" name="直線コネクタ 260"/>
        <xdr:cNvCxnSpPr/>
      </xdr:nvCxnSpPr>
      <xdr:spPr>
        <a:xfrm>
          <a:off x="15290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33564</xdr:rowOff>
    </xdr:to>
    <xdr:cxnSp macro="">
      <xdr:nvCxnSpPr>
        <xdr:cNvPr id="264" name="直線コネクタ 263"/>
        <xdr:cNvCxnSpPr/>
      </xdr:nvCxnSpPr>
      <xdr:spPr>
        <a:xfrm flipV="1">
          <a:off x="14401800" y="140994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87</xdr:row>
      <xdr:rowOff>79527</xdr:rowOff>
    </xdr:to>
    <xdr:cxnSp macro="">
      <xdr:nvCxnSpPr>
        <xdr:cNvPr id="267" name="直線コネクタ 266"/>
        <xdr:cNvCxnSpPr/>
      </xdr:nvCxnSpPr>
      <xdr:spPr>
        <a:xfrm flipV="1">
          <a:off x="13512800" y="149497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9" name="円/楕円 278"/>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80" name="テキスト ボックス 279"/>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83" name="円/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4" name="テキスト ボックス 283"/>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5" name="円/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6" name="テキスト ボックス 285"/>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基づき定員数の適正化を図っているところであるが、類似団体との比較では４．４３人多い状況となっている。これは、市域が広域であることから、ある程度の地域ごとに行政職員（振興事務所職員）及び消防職員の配置が必要であり、定員数のみに視点を置いた組織効率化が不可能なこと、また、今後数年続く定年退職者の増加に備え、職員採用を一時的に増加させていることが要因といえる。</a:t>
          </a:r>
        </a:p>
        <a:p>
          <a:r>
            <a:rPr kumimoji="1" lang="ja-JP" altLang="en-US" sz="1300" baseline="0">
              <a:latin typeface="ＭＳ Ｐゴシック"/>
            </a:rPr>
            <a:t>今後も平成２７年度から推進している第２次定員適正化計画に基づき、職員の適正配置及び定員数の維持に努める。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44631</xdr:rowOff>
    </xdr:from>
    <xdr:to>
      <xdr:col>24</xdr:col>
      <xdr:colOff>558800</xdr:colOff>
      <xdr:row>66</xdr:row>
      <xdr:rowOff>106680</xdr:rowOff>
    </xdr:to>
    <xdr:cxnSp macro="">
      <xdr:nvCxnSpPr>
        <xdr:cNvPr id="323" name="直線コネクタ 322"/>
        <xdr:cNvCxnSpPr/>
      </xdr:nvCxnSpPr>
      <xdr:spPr>
        <a:xfrm>
          <a:off x="16179800" y="113603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32566</xdr:rowOff>
    </xdr:from>
    <xdr:to>
      <xdr:col>23</xdr:col>
      <xdr:colOff>406400</xdr:colOff>
      <xdr:row>66</xdr:row>
      <xdr:rowOff>44631</xdr:rowOff>
    </xdr:to>
    <xdr:cxnSp macro="">
      <xdr:nvCxnSpPr>
        <xdr:cNvPr id="326" name="直線コネクタ 325"/>
        <xdr:cNvCxnSpPr/>
      </xdr:nvCxnSpPr>
      <xdr:spPr>
        <a:xfrm>
          <a:off x="15290800" y="11348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8437</xdr:rowOff>
    </xdr:from>
    <xdr:to>
      <xdr:col>22</xdr:col>
      <xdr:colOff>203200</xdr:colOff>
      <xdr:row>66</xdr:row>
      <xdr:rowOff>32566</xdr:rowOff>
    </xdr:to>
    <xdr:cxnSp macro="">
      <xdr:nvCxnSpPr>
        <xdr:cNvPr id="329" name="直線コネクタ 328"/>
        <xdr:cNvCxnSpPr/>
      </xdr:nvCxnSpPr>
      <xdr:spPr>
        <a:xfrm>
          <a:off x="14401800" y="113241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8437</xdr:rowOff>
    </xdr:from>
    <xdr:to>
      <xdr:col>21</xdr:col>
      <xdr:colOff>0</xdr:colOff>
      <xdr:row>66</xdr:row>
      <xdr:rowOff>32566</xdr:rowOff>
    </xdr:to>
    <xdr:cxnSp macro="">
      <xdr:nvCxnSpPr>
        <xdr:cNvPr id="332" name="直線コネクタ 331"/>
        <xdr:cNvCxnSpPr/>
      </xdr:nvCxnSpPr>
      <xdr:spPr>
        <a:xfrm flipV="1">
          <a:off x="13512800" y="113241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55880</xdr:rowOff>
    </xdr:from>
    <xdr:to>
      <xdr:col>24</xdr:col>
      <xdr:colOff>609600</xdr:colOff>
      <xdr:row>66</xdr:row>
      <xdr:rowOff>157480</xdr:rowOff>
    </xdr:to>
    <xdr:sp macro="" textlink="">
      <xdr:nvSpPr>
        <xdr:cNvPr id="342" name="円/楕円 341"/>
        <xdr:cNvSpPr/>
      </xdr:nvSpPr>
      <xdr:spPr>
        <a:xfrm>
          <a:off x="16967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123207</xdr:rowOff>
    </xdr:from>
    <xdr:ext cx="762000" cy="259045"/>
    <xdr:sp macro="" textlink="">
      <xdr:nvSpPr>
        <xdr:cNvPr id="343" name="定員管理の状況該当値テキスト"/>
        <xdr:cNvSpPr txBox="1"/>
      </xdr:nvSpPr>
      <xdr:spPr>
        <a:xfrm>
          <a:off x="17106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165281</xdr:rowOff>
    </xdr:from>
    <xdr:to>
      <xdr:col>23</xdr:col>
      <xdr:colOff>457200</xdr:colOff>
      <xdr:row>66</xdr:row>
      <xdr:rowOff>95431</xdr:rowOff>
    </xdr:to>
    <xdr:sp macro="" textlink="">
      <xdr:nvSpPr>
        <xdr:cNvPr id="344" name="円/楕円 343"/>
        <xdr:cNvSpPr/>
      </xdr:nvSpPr>
      <xdr:spPr>
        <a:xfrm>
          <a:off x="16129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80208</xdr:rowOff>
    </xdr:from>
    <xdr:ext cx="736600" cy="259045"/>
    <xdr:sp macro="" textlink="">
      <xdr:nvSpPr>
        <xdr:cNvPr id="345" name="テキスト ボックス 344"/>
        <xdr:cNvSpPr txBox="1"/>
      </xdr:nvSpPr>
      <xdr:spPr>
        <a:xfrm>
          <a:off x="15798800" y="1139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153216</xdr:rowOff>
    </xdr:from>
    <xdr:to>
      <xdr:col>22</xdr:col>
      <xdr:colOff>254000</xdr:colOff>
      <xdr:row>66</xdr:row>
      <xdr:rowOff>83366</xdr:rowOff>
    </xdr:to>
    <xdr:sp macro="" textlink="">
      <xdr:nvSpPr>
        <xdr:cNvPr id="346" name="円/楕円 345"/>
        <xdr:cNvSpPr/>
      </xdr:nvSpPr>
      <xdr:spPr>
        <a:xfrm>
          <a:off x="15240000" y="11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68143</xdr:rowOff>
    </xdr:from>
    <xdr:ext cx="762000" cy="259045"/>
    <xdr:sp macro="" textlink="">
      <xdr:nvSpPr>
        <xdr:cNvPr id="347" name="テキスト ボックス 346"/>
        <xdr:cNvSpPr txBox="1"/>
      </xdr:nvSpPr>
      <xdr:spPr>
        <a:xfrm>
          <a:off x="14909800" y="113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129087</xdr:rowOff>
    </xdr:from>
    <xdr:to>
      <xdr:col>21</xdr:col>
      <xdr:colOff>50800</xdr:colOff>
      <xdr:row>66</xdr:row>
      <xdr:rowOff>59237</xdr:rowOff>
    </xdr:to>
    <xdr:sp macro="" textlink="">
      <xdr:nvSpPr>
        <xdr:cNvPr id="348" name="円/楕円 347"/>
        <xdr:cNvSpPr/>
      </xdr:nvSpPr>
      <xdr:spPr>
        <a:xfrm>
          <a:off x="14351000" y="112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44014</xdr:rowOff>
    </xdr:from>
    <xdr:ext cx="762000" cy="259045"/>
    <xdr:sp macro="" textlink="">
      <xdr:nvSpPr>
        <xdr:cNvPr id="349" name="テキスト ボックス 348"/>
        <xdr:cNvSpPr txBox="1"/>
      </xdr:nvSpPr>
      <xdr:spPr>
        <a:xfrm>
          <a:off x="14020800" y="113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153216</xdr:rowOff>
    </xdr:from>
    <xdr:to>
      <xdr:col>19</xdr:col>
      <xdr:colOff>533400</xdr:colOff>
      <xdr:row>66</xdr:row>
      <xdr:rowOff>83366</xdr:rowOff>
    </xdr:to>
    <xdr:sp macro="" textlink="">
      <xdr:nvSpPr>
        <xdr:cNvPr id="350" name="円/楕円 349"/>
        <xdr:cNvSpPr/>
      </xdr:nvSpPr>
      <xdr:spPr>
        <a:xfrm>
          <a:off x="13462000" y="11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68143</xdr:rowOff>
    </xdr:from>
    <xdr:ext cx="762000" cy="259045"/>
    <xdr:sp macro="" textlink="">
      <xdr:nvSpPr>
        <xdr:cNvPr id="351" name="テキスト ボックス 350"/>
        <xdr:cNvSpPr txBox="1"/>
      </xdr:nvSpPr>
      <xdr:spPr>
        <a:xfrm>
          <a:off x="13131800" y="113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期間中に進めてきた大型投資事業に対する地方債償還の本格化に伴い公債費等が増加する一方、標準財政規模に含まれる標準税収入額、臨時財政対策債発行可能額の減により、３ヵ年平均では前年度と同水準となったが、単年度では０．３９ポイントの悪化となり、類似団体の平均を上回る結果となっている。</a:t>
          </a:r>
        </a:p>
        <a:p>
          <a:r>
            <a:rPr kumimoji="1" lang="ja-JP" altLang="en-US" sz="1300">
              <a:latin typeface="ＭＳ Ｐゴシック"/>
            </a:rPr>
            <a:t>　今後も、普通交付税の段階的な縮減を見据えて、地方債発行の抑制はもとより、引き続き事業には交付税算入率の高い起債の選択に努めるなど、実質公債費比率の低減に向けた取り組みを進める。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1270</xdr:rowOff>
    </xdr:to>
    <xdr:cxnSp macro="">
      <xdr:nvCxnSpPr>
        <xdr:cNvPr id="385" name="直線コネクタ 384"/>
        <xdr:cNvCxnSpPr/>
      </xdr:nvCxnSpPr>
      <xdr:spPr>
        <a:xfrm>
          <a:off x="16179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57573</xdr:rowOff>
    </xdr:to>
    <xdr:cxnSp macro="">
      <xdr:nvCxnSpPr>
        <xdr:cNvPr id="388" name="直線コネクタ 387"/>
        <xdr:cNvCxnSpPr/>
      </xdr:nvCxnSpPr>
      <xdr:spPr>
        <a:xfrm flipV="1">
          <a:off x="15290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97790</xdr:rowOff>
    </xdr:to>
    <xdr:cxnSp macro="">
      <xdr:nvCxnSpPr>
        <xdr:cNvPr id="391" name="直線コネクタ 390"/>
        <xdr:cNvCxnSpPr/>
      </xdr:nvCxnSpPr>
      <xdr:spPr>
        <a:xfrm flipV="1">
          <a:off x="14401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6773</xdr:rowOff>
    </xdr:to>
    <xdr:cxnSp macro="">
      <xdr:nvCxnSpPr>
        <xdr:cNvPr id="394" name="直線コネクタ 393"/>
        <xdr:cNvCxnSpPr/>
      </xdr:nvCxnSpPr>
      <xdr:spPr>
        <a:xfrm flipV="1">
          <a:off x="13512800" y="72986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4" name="円/楕円 40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6" name="円/楕円 40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7" name="テキスト ボックス 40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8" name="円/楕円 407"/>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409" name="テキスト ボックス 408"/>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10" name="円/楕円 40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11" name="テキスト ボックス 410"/>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12" name="円/楕円 411"/>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413" name="テキスト ボックス 412"/>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地方債現在高の減と、財政調整基金の積み増しによる充当可能基金の増により、将来負担額を充当可能財源が上回る結果となった。</a:t>
          </a:r>
        </a:p>
        <a:p>
          <a:r>
            <a:rPr kumimoji="1" lang="ja-JP" altLang="en-US" sz="1300">
              <a:latin typeface="ＭＳ Ｐゴシック"/>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12668</xdr:rowOff>
    </xdr:from>
    <xdr:to>
      <xdr:col>23</xdr:col>
      <xdr:colOff>406400</xdr:colOff>
      <xdr:row>15</xdr:row>
      <xdr:rowOff>126079</xdr:rowOff>
    </xdr:to>
    <xdr:cxnSp macro="">
      <xdr:nvCxnSpPr>
        <xdr:cNvPr id="443" name="直線コネクタ 442"/>
        <xdr:cNvCxnSpPr/>
      </xdr:nvCxnSpPr>
      <xdr:spPr>
        <a:xfrm flipV="1">
          <a:off x="15290800" y="258441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126079</xdr:rowOff>
    </xdr:from>
    <xdr:to>
      <xdr:col>22</xdr:col>
      <xdr:colOff>203200</xdr:colOff>
      <xdr:row>16</xdr:row>
      <xdr:rowOff>127762</xdr:rowOff>
    </xdr:to>
    <xdr:cxnSp macro="">
      <xdr:nvCxnSpPr>
        <xdr:cNvPr id="446" name="直線コネクタ 445"/>
        <xdr:cNvCxnSpPr/>
      </xdr:nvCxnSpPr>
      <xdr:spPr>
        <a:xfrm flipV="1">
          <a:off x="14401800" y="2697829"/>
          <a:ext cx="889000" cy="1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127762</xdr:rowOff>
    </xdr:from>
    <xdr:to>
      <xdr:col>21</xdr:col>
      <xdr:colOff>0</xdr:colOff>
      <xdr:row>17</xdr:row>
      <xdr:rowOff>127635</xdr:rowOff>
    </xdr:to>
    <xdr:cxnSp macro="">
      <xdr:nvCxnSpPr>
        <xdr:cNvPr id="449" name="直線コネクタ 448"/>
        <xdr:cNvCxnSpPr/>
      </xdr:nvCxnSpPr>
      <xdr:spPr>
        <a:xfrm flipV="1">
          <a:off x="13512800" y="2870962"/>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52" name="フローチャート : 判断 451"/>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3" name="テキスト ボックス 452"/>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4" name="フローチャート : 判断 453"/>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5" name="テキスト ボックス 454"/>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133318</xdr:rowOff>
    </xdr:from>
    <xdr:to>
      <xdr:col>23</xdr:col>
      <xdr:colOff>457200</xdr:colOff>
      <xdr:row>15</xdr:row>
      <xdr:rowOff>63468</xdr:rowOff>
    </xdr:to>
    <xdr:sp macro="" textlink="">
      <xdr:nvSpPr>
        <xdr:cNvPr id="461" name="円/楕円 460"/>
        <xdr:cNvSpPr/>
      </xdr:nvSpPr>
      <xdr:spPr>
        <a:xfrm>
          <a:off x="16129000" y="2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73645</xdr:rowOff>
    </xdr:from>
    <xdr:ext cx="736600" cy="259045"/>
    <xdr:sp macro="" textlink="">
      <xdr:nvSpPr>
        <xdr:cNvPr id="462" name="テキスト ボックス 461"/>
        <xdr:cNvSpPr txBox="1"/>
      </xdr:nvSpPr>
      <xdr:spPr>
        <a:xfrm>
          <a:off x="15798800" y="230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75279</xdr:rowOff>
    </xdr:from>
    <xdr:to>
      <xdr:col>22</xdr:col>
      <xdr:colOff>254000</xdr:colOff>
      <xdr:row>16</xdr:row>
      <xdr:rowOff>5429</xdr:rowOff>
    </xdr:to>
    <xdr:sp macro="" textlink="">
      <xdr:nvSpPr>
        <xdr:cNvPr id="463" name="円/楕円 462"/>
        <xdr:cNvSpPr/>
      </xdr:nvSpPr>
      <xdr:spPr>
        <a:xfrm>
          <a:off x="15240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15606</xdr:rowOff>
    </xdr:from>
    <xdr:ext cx="762000" cy="259045"/>
    <xdr:sp macro="" textlink="">
      <xdr:nvSpPr>
        <xdr:cNvPr id="464" name="テキスト ボックス 463"/>
        <xdr:cNvSpPr txBox="1"/>
      </xdr:nvSpPr>
      <xdr:spPr>
        <a:xfrm>
          <a:off x="14909800" y="241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76962</xdr:rowOff>
    </xdr:from>
    <xdr:to>
      <xdr:col>21</xdr:col>
      <xdr:colOff>50800</xdr:colOff>
      <xdr:row>17</xdr:row>
      <xdr:rowOff>7112</xdr:rowOff>
    </xdr:to>
    <xdr:sp macro="" textlink="">
      <xdr:nvSpPr>
        <xdr:cNvPr id="465" name="円/楕円 464"/>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17289</xdr:rowOff>
    </xdr:from>
    <xdr:ext cx="762000" cy="259045"/>
    <xdr:sp macro="" textlink="">
      <xdr:nvSpPr>
        <xdr:cNvPr id="466" name="テキスト ボックス 465"/>
        <xdr:cNvSpPr txBox="1"/>
      </xdr:nvSpPr>
      <xdr:spPr>
        <a:xfrm>
          <a:off x="14020800" y="25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76835</xdr:rowOff>
    </xdr:from>
    <xdr:to>
      <xdr:col>19</xdr:col>
      <xdr:colOff>533400</xdr:colOff>
      <xdr:row>18</xdr:row>
      <xdr:rowOff>6985</xdr:rowOff>
    </xdr:to>
    <xdr:sp macro="" textlink="">
      <xdr:nvSpPr>
        <xdr:cNvPr id="467" name="円/楕円 466"/>
        <xdr:cNvSpPr/>
      </xdr:nvSpPr>
      <xdr:spPr>
        <a:xfrm>
          <a:off x="13462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17162</xdr:rowOff>
    </xdr:from>
    <xdr:ext cx="762000" cy="259045"/>
    <xdr:sp macro="" textlink="">
      <xdr:nvSpPr>
        <xdr:cNvPr id="468" name="テキスト ボックス 467"/>
        <xdr:cNvSpPr txBox="1"/>
      </xdr:nvSpPr>
      <xdr:spPr>
        <a:xfrm>
          <a:off x="13131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人件費に対する経常収支比率はほぼ横ばいで推移しており、類似団体の平均を下回っている。これは、第２次定員適正化計画に基づき、職員の適正配置及び定員数の維持に努めた結果の表れといえる。</a:t>
          </a:r>
        </a:p>
        <a:p>
          <a:r>
            <a:rPr kumimoji="1" lang="ja-JP" altLang="en-US" sz="1300">
              <a:latin typeface="ＭＳ Ｐゴシック"/>
            </a:rPr>
            <a:t>　しかし、今後はこれ以上の人件費の削減は見込めず、共済掛金率の増加等もあることから、適正な指標の維持に努める。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138430</xdr:rowOff>
    </xdr:to>
    <xdr:cxnSp macro="">
      <xdr:nvCxnSpPr>
        <xdr:cNvPr id="64" name="直線コネクタ 63"/>
        <xdr:cNvCxnSpPr/>
      </xdr:nvCxnSpPr>
      <xdr:spPr>
        <a:xfrm flipV="1">
          <a:off x="3987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138430</xdr:rowOff>
    </xdr:to>
    <xdr:cxnSp macro="">
      <xdr:nvCxnSpPr>
        <xdr:cNvPr id="67" name="直線コネクタ 66"/>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147574</xdr:rowOff>
    </xdr:to>
    <xdr:cxnSp macro="">
      <xdr:nvCxnSpPr>
        <xdr:cNvPr id="70" name="直線コネクタ 69"/>
        <xdr:cNvCxnSpPr/>
      </xdr:nvCxnSpPr>
      <xdr:spPr>
        <a:xfrm flipV="1">
          <a:off x="2209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85852</xdr:rowOff>
    </xdr:to>
    <xdr:cxnSp macro="">
      <xdr:nvCxnSpPr>
        <xdr:cNvPr id="73" name="直線コネクタ 72"/>
        <xdr:cNvCxnSpPr/>
      </xdr:nvCxnSpPr>
      <xdr:spPr>
        <a:xfrm flipV="1">
          <a:off x="1320800" y="6148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物件費に対する経常収支比率は、類似団体の平均を上回る水準で推移していたが、平成</a:t>
          </a:r>
          <a:r>
            <a:rPr kumimoji="1" lang="en-US" altLang="ja-JP" sz="1300">
              <a:latin typeface="ＭＳ Ｐゴシック"/>
            </a:rPr>
            <a:t>27</a:t>
          </a:r>
          <a:r>
            <a:rPr kumimoji="1" lang="ja-JP" altLang="en-US" sz="1300">
              <a:latin typeface="ＭＳ Ｐゴシック"/>
            </a:rPr>
            <a:t>年度には前年度よりも０．９ポイント好転し、類似団体平均を若干下回る結果となった。これは、予算編成時におけるマイナスシーリングや、指定管理施設の経営改善指導を進めるなど、経常経費の削減に努めた結果である。</a:t>
          </a:r>
          <a:endParaRPr kumimoji="1" lang="en-US" altLang="ja-JP" sz="1300">
            <a:latin typeface="ＭＳ Ｐゴシック"/>
          </a:endParaRPr>
        </a:p>
        <a:p>
          <a:r>
            <a:rPr kumimoji="1" lang="ja-JP" altLang="en-US" sz="1300">
              <a:latin typeface="ＭＳ Ｐゴシック"/>
            </a:rPr>
            <a:t>　今後も、コスト削減等、経常経費の削減に努める。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151493</xdr:rowOff>
    </xdr:to>
    <xdr:cxnSp macro="">
      <xdr:nvCxnSpPr>
        <xdr:cNvPr id="127" name="直線コネクタ 126"/>
        <xdr:cNvCxnSpPr/>
      </xdr:nvCxnSpPr>
      <xdr:spPr>
        <a:xfrm flipV="1">
          <a:off x="15671800" y="26252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151493</xdr:rowOff>
    </xdr:to>
    <xdr:cxnSp macro="">
      <xdr:nvCxnSpPr>
        <xdr:cNvPr id="130" name="直線コネクタ 129"/>
        <xdr:cNvCxnSpPr/>
      </xdr:nvCxnSpPr>
      <xdr:spPr>
        <a:xfrm>
          <a:off x="14782800" y="264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97064</xdr:rowOff>
    </xdr:to>
    <xdr:cxnSp macro="">
      <xdr:nvCxnSpPr>
        <xdr:cNvPr id="133" name="直線コネクタ 132"/>
        <xdr:cNvCxnSpPr/>
      </xdr:nvCxnSpPr>
      <xdr:spPr>
        <a:xfrm flipV="1">
          <a:off x="13893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140607</xdr:rowOff>
    </xdr:to>
    <xdr:cxnSp macro="">
      <xdr:nvCxnSpPr>
        <xdr:cNvPr id="136" name="直線コネクタ 135"/>
        <xdr:cNvCxnSpPr/>
      </xdr:nvCxnSpPr>
      <xdr:spPr>
        <a:xfrm flipV="1">
          <a:off x="13004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6" name="円/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49" name="テキスト ボックス 148"/>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110870</xdr:rowOff>
    </xdr:from>
    <xdr:ext cx="762000" cy="259045"/>
    <xdr:sp macro="" textlink="">
      <xdr:nvSpPr>
        <xdr:cNvPr id="151" name="テキスト ボックス 150"/>
        <xdr:cNvSpPr txBox="1"/>
      </xdr:nvSpPr>
      <xdr:spPr>
        <a:xfrm>
          <a:off x="14401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2" name="円/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53" name="テキスト ボックス 152"/>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4" name="円/楕円 153"/>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55" name="テキスト ボックス 154"/>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収支比率は、類似団体の平均を下回る水準で推移している。主な要因として、二世帯同居や地域コミュニティによる助け合いが自然に行われていることが挙げられ、今後も健康寿命を延ばすための生きがい・体力づくり事業に取組み、医療費抑制により財政を圧迫しない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148772</xdr:rowOff>
    </xdr:to>
    <xdr:cxnSp macro="">
      <xdr:nvCxnSpPr>
        <xdr:cNvPr id="190" name="直線コネクタ 189"/>
        <xdr:cNvCxnSpPr/>
      </xdr:nvCxnSpPr>
      <xdr:spPr>
        <a:xfrm>
          <a:off x="3987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54</xdr:row>
      <xdr:rowOff>137885</xdr:rowOff>
    </xdr:to>
    <xdr:cxnSp macro="">
      <xdr:nvCxnSpPr>
        <xdr:cNvPr id="193" name="直線コネクタ 192"/>
        <xdr:cNvCxnSpPr/>
      </xdr:nvCxnSpPr>
      <xdr:spPr>
        <a:xfrm flipV="1">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137885</xdr:rowOff>
    </xdr:to>
    <xdr:cxnSp macro="">
      <xdr:nvCxnSpPr>
        <xdr:cNvPr id="196" name="直線コネクタ 195"/>
        <xdr:cNvCxnSpPr/>
      </xdr:nvCxnSpPr>
      <xdr:spPr>
        <a:xfrm>
          <a:off x="2209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39915</xdr:rowOff>
    </xdr:to>
    <xdr:cxnSp macro="">
      <xdr:nvCxnSpPr>
        <xdr:cNvPr id="199" name="直線コネクタ 198"/>
        <xdr:cNvCxnSpPr/>
      </xdr:nvCxnSpPr>
      <xdr:spPr>
        <a:xfrm>
          <a:off x="1320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その他に対する経常収支比率は、類似団体の平均を上回る水準で推移している。平成</a:t>
          </a:r>
          <a:r>
            <a:rPr kumimoji="1" lang="en-US" altLang="ja-JP" sz="1300">
              <a:latin typeface="ＭＳ Ｐゴシック"/>
            </a:rPr>
            <a:t>27</a:t>
          </a:r>
          <a:r>
            <a:rPr kumimoji="1" lang="ja-JP" altLang="en-US" sz="1300">
              <a:latin typeface="ＭＳ Ｐゴシック"/>
            </a:rPr>
            <a:t>年度は０．４ポイント好転しているが、これは毎年平均して維持補修費の７割近くを占める除雪経費が、暖冬による少雪で減少したことによるものである。</a:t>
          </a:r>
          <a:endParaRPr kumimoji="1" lang="en-US" altLang="ja-JP" sz="1300">
            <a:latin typeface="ＭＳ Ｐゴシック"/>
          </a:endParaRPr>
        </a:p>
        <a:p>
          <a:r>
            <a:rPr kumimoji="1" lang="ja-JP" altLang="en-US" sz="1300">
              <a:latin typeface="ＭＳ Ｐゴシック"/>
            </a:rPr>
            <a:t>　しかし、特別会計への繰出金に関しては毎年、維持経費の増加や保険医療給付費が増加傾向にあり、特別会計の赤字補てんの圧縮が重要課題となっている。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27940</xdr:rowOff>
    </xdr:to>
    <xdr:cxnSp macro="">
      <xdr:nvCxnSpPr>
        <xdr:cNvPr id="251" name="直線コネクタ 250"/>
        <xdr:cNvCxnSpPr/>
      </xdr:nvCxnSpPr>
      <xdr:spPr>
        <a:xfrm flipV="1">
          <a:off x="15671800" y="994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73660</xdr:rowOff>
    </xdr:to>
    <xdr:cxnSp macro="">
      <xdr:nvCxnSpPr>
        <xdr:cNvPr id="254" name="直線コネクタ 253"/>
        <xdr:cNvCxnSpPr/>
      </xdr:nvCxnSpPr>
      <xdr:spPr>
        <a:xfrm flipV="1">
          <a:off x="14782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88900</xdr:rowOff>
    </xdr:to>
    <xdr:cxnSp macro="">
      <xdr:nvCxnSpPr>
        <xdr:cNvPr id="257" name="直線コネクタ 256"/>
        <xdr:cNvCxnSpPr/>
      </xdr:nvCxnSpPr>
      <xdr:spPr>
        <a:xfrm flipV="1">
          <a:off x="13893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111760</xdr:rowOff>
    </xdr:to>
    <xdr:cxnSp macro="">
      <xdr:nvCxnSpPr>
        <xdr:cNvPr id="260" name="直線コネクタ 259"/>
        <xdr:cNvCxnSpPr/>
      </xdr:nvCxnSpPr>
      <xdr:spPr>
        <a:xfrm flipV="1">
          <a:off x="13004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8" name="円/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補助費等に対する経常収支比率は、類似団体の平均を大きく下回る水準で推移している。</a:t>
          </a:r>
        </a:p>
        <a:p>
          <a:r>
            <a:rPr kumimoji="1" lang="ja-JP" altLang="en-US" sz="1300">
              <a:latin typeface="ＭＳ Ｐゴシック"/>
            </a:rPr>
            <a:t>　第二次行政改革における、新たな補助金ガイドライン設定による市単独補助金の見直しを行ったことなどにより、補助金の適正な支出と補助事業の目的に沿った事業実施となっている。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flipV="1">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159004</xdr:rowOff>
    </xdr:to>
    <xdr:cxnSp macro="">
      <xdr:nvCxnSpPr>
        <xdr:cNvPr id="312" name="直線コネクタ 311"/>
        <xdr:cNvCxnSpPr/>
      </xdr:nvCxnSpPr>
      <xdr:spPr>
        <a:xfrm flipV="1">
          <a:off x="14782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5842</xdr:rowOff>
    </xdr:to>
    <xdr:cxnSp macro="">
      <xdr:nvCxnSpPr>
        <xdr:cNvPr id="315" name="直線コネクタ 314"/>
        <xdr:cNvCxnSpPr/>
      </xdr:nvCxnSpPr>
      <xdr:spPr>
        <a:xfrm flipV="1">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33274</xdr:rowOff>
    </xdr:to>
    <xdr:cxnSp macro="">
      <xdr:nvCxnSpPr>
        <xdr:cNvPr id="318" name="直線コネクタ 317"/>
        <xdr:cNvCxnSpPr/>
      </xdr:nvCxnSpPr>
      <xdr:spPr>
        <a:xfrm flipV="1">
          <a:off x="13004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2" name="円/楕円 331"/>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3" name="テキスト ボックス 332"/>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6" name="円/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対する経常収支比率は、類似団体の平均を上回る状況で推移している。このことは、合併後、優先的に進めてきた大型投資事業に対する起債償還によるものであるが、今後も、歳入に見合った歳出の中での事業化により、地方債発行を精査し実質公債費比率の減少・維持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78</xdr:row>
      <xdr:rowOff>165100</xdr:rowOff>
    </xdr:to>
    <xdr:cxnSp macro="">
      <xdr:nvCxnSpPr>
        <xdr:cNvPr id="370" name="直線コネクタ 369"/>
        <xdr:cNvCxnSpPr/>
      </xdr:nvCxnSpPr>
      <xdr:spPr>
        <a:xfrm>
          <a:off x="3987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78</xdr:row>
      <xdr:rowOff>165100</xdr:rowOff>
    </xdr:to>
    <xdr:cxnSp macro="">
      <xdr:nvCxnSpPr>
        <xdr:cNvPr id="373" name="直線コネクタ 372"/>
        <xdr:cNvCxnSpPr/>
      </xdr:nvCxnSpPr>
      <xdr:spPr>
        <a:xfrm flipV="1">
          <a:off x="3098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165100</xdr:rowOff>
    </xdr:to>
    <xdr:cxnSp macro="">
      <xdr:nvCxnSpPr>
        <xdr:cNvPr id="376" name="直線コネクタ 375"/>
        <xdr:cNvCxnSpPr/>
      </xdr:nvCxnSpPr>
      <xdr:spPr>
        <a:xfrm>
          <a:off x="2209800" y="1339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81280</xdr:rowOff>
    </xdr:to>
    <xdr:cxnSp macro="">
      <xdr:nvCxnSpPr>
        <xdr:cNvPr id="379" name="直線コネクタ 378"/>
        <xdr:cNvCxnSpPr/>
      </xdr:nvCxnSpPr>
      <xdr:spPr>
        <a:xfrm flipV="1">
          <a:off x="1320800" y="1339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9" name="円/楕円 388"/>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0"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1" name="円/楕円 390"/>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2" name="テキスト ボックス 391"/>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3" name="円/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5" name="円/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6" name="テキスト ボックス 395"/>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7" name="円/楕円 396"/>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8" name="テキスト ボックス 397"/>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対する経常収支比率は、類似団体内順位の上位に位置している。しかし、少子高齢化の進展によって扶助費が増加傾向にあることや、人口減少に伴い散在する集落への行政サービスの提供が、財政運営を圧迫する要因となっている。</a:t>
          </a:r>
        </a:p>
        <a:p>
          <a:r>
            <a:rPr kumimoji="1" lang="ja-JP" altLang="en-US" sz="1300">
              <a:latin typeface="ＭＳ Ｐゴシック"/>
            </a:rPr>
            <a:t>　健全な財政運営を維持するため、更なる事務事業の効率化や公共施設の統廃合を進め、長期展望に立った持続可能な財政の構築に努める。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100330</xdr:rowOff>
    </xdr:to>
    <xdr:cxnSp macro="">
      <xdr:nvCxnSpPr>
        <xdr:cNvPr id="431" name="直線コネクタ 430"/>
        <xdr:cNvCxnSpPr/>
      </xdr:nvCxnSpPr>
      <xdr:spPr>
        <a:xfrm flipV="1">
          <a:off x="15671800" y="12909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119380</xdr:rowOff>
    </xdr:to>
    <xdr:cxnSp macro="">
      <xdr:nvCxnSpPr>
        <xdr:cNvPr id="434" name="直線コネクタ 433"/>
        <xdr:cNvCxnSpPr/>
      </xdr:nvCxnSpPr>
      <xdr:spPr>
        <a:xfrm flipV="1">
          <a:off x="14782800" y="12959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119380</xdr:rowOff>
    </xdr:to>
    <xdr:cxnSp macro="">
      <xdr:nvCxnSpPr>
        <xdr:cNvPr id="437" name="直線コネクタ 436"/>
        <xdr:cNvCxnSpPr/>
      </xdr:nvCxnSpPr>
      <xdr:spPr>
        <a:xfrm>
          <a:off x="13893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20320</xdr:rowOff>
    </xdr:to>
    <xdr:cxnSp macro="">
      <xdr:nvCxnSpPr>
        <xdr:cNvPr id="440" name="直線コネクタ 439"/>
        <xdr:cNvCxnSpPr/>
      </xdr:nvCxnSpPr>
      <xdr:spPr>
        <a:xfrm flipV="1">
          <a:off x="13004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0</xdr:rowOff>
    </xdr:from>
    <xdr:to>
      <xdr:col>24</xdr:col>
      <xdr:colOff>82550</xdr:colOff>
      <xdr:row>75</xdr:row>
      <xdr:rowOff>101600</xdr:rowOff>
    </xdr:to>
    <xdr:sp macro="" textlink="">
      <xdr:nvSpPr>
        <xdr:cNvPr id="450" name="円/楕円 449"/>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16527</xdr:rowOff>
    </xdr:from>
    <xdr:ext cx="762000" cy="259045"/>
    <xdr:sp macro="" textlink="">
      <xdr:nvSpPr>
        <xdr:cNvPr id="451" name="公債費以外該当値テキスト"/>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2" name="円/楕円 451"/>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3" name="テキスト ボックス 452"/>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4" name="円/楕円 453"/>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5" name="テキスト ボックス 45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6" name="円/楕円 455"/>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57" name="テキスト ボックス 456"/>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8" name="円/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岐阜県飛騨市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170891</xdr:rowOff>
    </xdr:from>
    <xdr:to>
      <xdr:col>4</xdr:col>
      <xdr:colOff>1117600</xdr:colOff>
      <xdr:row>12</xdr:row>
      <xdr:rowOff>62668</xdr:rowOff>
    </xdr:to>
    <xdr:cxnSp macro="">
      <xdr:nvCxnSpPr>
        <xdr:cNvPr id="50" name="直線コネクタ 49"/>
        <xdr:cNvCxnSpPr/>
      </xdr:nvCxnSpPr>
      <xdr:spPr bwMode="auto">
        <a:xfrm flipV="1">
          <a:off x="5003800" y="2104466"/>
          <a:ext cx="6477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62668</xdr:rowOff>
    </xdr:from>
    <xdr:to>
      <xdr:col>4</xdr:col>
      <xdr:colOff>469900</xdr:colOff>
      <xdr:row>12</xdr:row>
      <xdr:rowOff>140526</xdr:rowOff>
    </xdr:to>
    <xdr:cxnSp macro="">
      <xdr:nvCxnSpPr>
        <xdr:cNvPr id="53" name="直線コネクタ 52"/>
        <xdr:cNvCxnSpPr/>
      </xdr:nvCxnSpPr>
      <xdr:spPr bwMode="auto">
        <a:xfrm flipV="1">
          <a:off x="4305300" y="2167693"/>
          <a:ext cx="6985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129362</xdr:rowOff>
    </xdr:from>
    <xdr:to>
      <xdr:col>3</xdr:col>
      <xdr:colOff>904875</xdr:colOff>
      <xdr:row>12</xdr:row>
      <xdr:rowOff>140526</xdr:rowOff>
    </xdr:to>
    <xdr:cxnSp macro="">
      <xdr:nvCxnSpPr>
        <xdr:cNvPr id="56" name="直線コネクタ 55"/>
        <xdr:cNvCxnSpPr/>
      </xdr:nvCxnSpPr>
      <xdr:spPr bwMode="auto">
        <a:xfrm>
          <a:off x="3606800" y="2234387"/>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101206</xdr:rowOff>
    </xdr:from>
    <xdr:to>
      <xdr:col>3</xdr:col>
      <xdr:colOff>206375</xdr:colOff>
      <xdr:row>12</xdr:row>
      <xdr:rowOff>129362</xdr:rowOff>
    </xdr:to>
    <xdr:cxnSp macro="">
      <xdr:nvCxnSpPr>
        <xdr:cNvPr id="59" name="直線コネクタ 58"/>
        <xdr:cNvCxnSpPr/>
      </xdr:nvCxnSpPr>
      <xdr:spPr bwMode="auto">
        <a:xfrm>
          <a:off x="2908300" y="2206231"/>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120091</xdr:rowOff>
    </xdr:from>
    <xdr:to>
      <xdr:col>5</xdr:col>
      <xdr:colOff>34925</xdr:colOff>
      <xdr:row>12</xdr:row>
      <xdr:rowOff>50241</xdr:rowOff>
    </xdr:to>
    <xdr:sp macro="" textlink="">
      <xdr:nvSpPr>
        <xdr:cNvPr id="69" name="円/楕円 68"/>
        <xdr:cNvSpPr/>
      </xdr:nvSpPr>
      <xdr:spPr bwMode="auto">
        <a:xfrm>
          <a:off x="5600700" y="205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66768</xdr:rowOff>
    </xdr:from>
    <xdr:ext cx="762000" cy="259045"/>
    <xdr:sp macro="" textlink="">
      <xdr:nvSpPr>
        <xdr:cNvPr id="70" name="人口1人当たり決算額の推移該当値テキスト130"/>
        <xdr:cNvSpPr txBox="1"/>
      </xdr:nvSpPr>
      <xdr:spPr>
        <a:xfrm>
          <a:off x="5740400" y="200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116,196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11868</xdr:rowOff>
    </xdr:from>
    <xdr:to>
      <xdr:col>4</xdr:col>
      <xdr:colOff>520700</xdr:colOff>
      <xdr:row>12</xdr:row>
      <xdr:rowOff>113468</xdr:rowOff>
    </xdr:to>
    <xdr:sp macro="" textlink="">
      <xdr:nvSpPr>
        <xdr:cNvPr id="71" name="円/楕円 70"/>
        <xdr:cNvSpPr/>
      </xdr:nvSpPr>
      <xdr:spPr bwMode="auto">
        <a:xfrm>
          <a:off x="4953000" y="211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123645</xdr:rowOff>
    </xdr:from>
    <xdr:ext cx="736600" cy="259045"/>
    <xdr:sp macro="" textlink="">
      <xdr:nvSpPr>
        <xdr:cNvPr id="72" name="テキスト ボックス 71"/>
        <xdr:cNvSpPr txBox="1"/>
      </xdr:nvSpPr>
      <xdr:spPr>
        <a:xfrm>
          <a:off x="4622800" y="188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89726</xdr:rowOff>
    </xdr:from>
    <xdr:to>
      <xdr:col>3</xdr:col>
      <xdr:colOff>955675</xdr:colOff>
      <xdr:row>13</xdr:row>
      <xdr:rowOff>19876</xdr:rowOff>
    </xdr:to>
    <xdr:sp macro="" textlink="">
      <xdr:nvSpPr>
        <xdr:cNvPr id="73" name="円/楕円 72"/>
        <xdr:cNvSpPr/>
      </xdr:nvSpPr>
      <xdr:spPr bwMode="auto">
        <a:xfrm>
          <a:off x="4254500" y="219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30053</xdr:rowOff>
    </xdr:from>
    <xdr:ext cx="762000" cy="259045"/>
    <xdr:sp macro="" textlink="">
      <xdr:nvSpPr>
        <xdr:cNvPr id="74" name="テキスト ボックス 73"/>
        <xdr:cNvSpPr txBox="1"/>
      </xdr:nvSpPr>
      <xdr:spPr>
        <a:xfrm>
          <a:off x="3924300" y="1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78562</xdr:rowOff>
    </xdr:from>
    <xdr:to>
      <xdr:col>3</xdr:col>
      <xdr:colOff>257175</xdr:colOff>
      <xdr:row>13</xdr:row>
      <xdr:rowOff>8712</xdr:rowOff>
    </xdr:to>
    <xdr:sp macro="" textlink="">
      <xdr:nvSpPr>
        <xdr:cNvPr id="75" name="円/楕円 74"/>
        <xdr:cNvSpPr/>
      </xdr:nvSpPr>
      <xdr:spPr bwMode="auto">
        <a:xfrm>
          <a:off x="3556000" y="218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18889</xdr:rowOff>
    </xdr:from>
    <xdr:ext cx="762000" cy="259045"/>
    <xdr:sp macro="" textlink="">
      <xdr:nvSpPr>
        <xdr:cNvPr id="76" name="テキスト ボックス 75"/>
        <xdr:cNvSpPr txBox="1"/>
      </xdr:nvSpPr>
      <xdr:spPr>
        <a:xfrm>
          <a:off x="3225800" y="195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50406</xdr:rowOff>
    </xdr:from>
    <xdr:to>
      <xdr:col>2</xdr:col>
      <xdr:colOff>692150</xdr:colOff>
      <xdr:row>12</xdr:row>
      <xdr:rowOff>152006</xdr:rowOff>
    </xdr:to>
    <xdr:sp macro="" textlink="">
      <xdr:nvSpPr>
        <xdr:cNvPr id="77" name="円/楕円 76"/>
        <xdr:cNvSpPr/>
      </xdr:nvSpPr>
      <xdr:spPr bwMode="auto">
        <a:xfrm>
          <a:off x="2857500" y="2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162183</xdr:rowOff>
    </xdr:from>
    <xdr:ext cx="762000" cy="259045"/>
    <xdr:sp macro="" textlink="">
      <xdr:nvSpPr>
        <xdr:cNvPr id="78" name="テキスト ボックス 77"/>
        <xdr:cNvSpPr txBox="1"/>
      </xdr:nvSpPr>
      <xdr:spPr>
        <a:xfrm>
          <a:off x="2527300" y="19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230099</xdr:rowOff>
    </xdr:from>
    <xdr:to>
      <xdr:col>4</xdr:col>
      <xdr:colOff>1117600</xdr:colOff>
      <xdr:row>33</xdr:row>
      <xdr:rowOff>271345</xdr:rowOff>
    </xdr:to>
    <xdr:cxnSp macro="">
      <xdr:nvCxnSpPr>
        <xdr:cNvPr id="114" name="直線コネクタ 113"/>
        <xdr:cNvCxnSpPr/>
      </xdr:nvCxnSpPr>
      <xdr:spPr bwMode="auto">
        <a:xfrm flipV="1">
          <a:off x="5003800" y="6154649"/>
          <a:ext cx="6477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155542</xdr:rowOff>
    </xdr:from>
    <xdr:to>
      <xdr:col>4</xdr:col>
      <xdr:colOff>469900</xdr:colOff>
      <xdr:row>33</xdr:row>
      <xdr:rowOff>271345</xdr:rowOff>
    </xdr:to>
    <xdr:cxnSp macro="">
      <xdr:nvCxnSpPr>
        <xdr:cNvPr id="117" name="直線コネクタ 116"/>
        <xdr:cNvCxnSpPr/>
      </xdr:nvCxnSpPr>
      <xdr:spPr bwMode="auto">
        <a:xfrm>
          <a:off x="4305300" y="6080092"/>
          <a:ext cx="698500" cy="115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155542</xdr:rowOff>
    </xdr:from>
    <xdr:to>
      <xdr:col>3</xdr:col>
      <xdr:colOff>904875</xdr:colOff>
      <xdr:row>33</xdr:row>
      <xdr:rowOff>183301</xdr:rowOff>
    </xdr:to>
    <xdr:cxnSp macro="">
      <xdr:nvCxnSpPr>
        <xdr:cNvPr id="120" name="直線コネクタ 119"/>
        <xdr:cNvCxnSpPr/>
      </xdr:nvCxnSpPr>
      <xdr:spPr bwMode="auto">
        <a:xfrm flipV="1">
          <a:off x="3606800" y="6080092"/>
          <a:ext cx="6985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104630</xdr:rowOff>
    </xdr:from>
    <xdr:to>
      <xdr:col>3</xdr:col>
      <xdr:colOff>206375</xdr:colOff>
      <xdr:row>33</xdr:row>
      <xdr:rowOff>183301</xdr:rowOff>
    </xdr:to>
    <xdr:cxnSp macro="">
      <xdr:nvCxnSpPr>
        <xdr:cNvPr id="123" name="直線コネクタ 122"/>
        <xdr:cNvCxnSpPr/>
      </xdr:nvCxnSpPr>
      <xdr:spPr bwMode="auto">
        <a:xfrm>
          <a:off x="2908300" y="6029180"/>
          <a:ext cx="698500" cy="7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179299</xdr:rowOff>
    </xdr:from>
    <xdr:to>
      <xdr:col>5</xdr:col>
      <xdr:colOff>34925</xdr:colOff>
      <xdr:row>33</xdr:row>
      <xdr:rowOff>280899</xdr:rowOff>
    </xdr:to>
    <xdr:sp macro="" textlink="">
      <xdr:nvSpPr>
        <xdr:cNvPr id="133" name="円/楕円 132"/>
        <xdr:cNvSpPr/>
      </xdr:nvSpPr>
      <xdr:spPr bwMode="auto">
        <a:xfrm>
          <a:off x="5600700" y="61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87876</xdr:rowOff>
    </xdr:from>
    <xdr:ext cx="762000" cy="259045"/>
    <xdr:sp macro="" textlink="">
      <xdr:nvSpPr>
        <xdr:cNvPr id="134" name="人口1人当たり決算額の推移該当値テキスト445"/>
        <xdr:cNvSpPr txBox="1"/>
      </xdr:nvSpPr>
      <xdr:spPr>
        <a:xfrm>
          <a:off x="5740400" y="601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220545</xdr:rowOff>
    </xdr:from>
    <xdr:to>
      <xdr:col>4</xdr:col>
      <xdr:colOff>520700</xdr:colOff>
      <xdr:row>33</xdr:row>
      <xdr:rowOff>322145</xdr:rowOff>
    </xdr:to>
    <xdr:sp macro="" textlink="">
      <xdr:nvSpPr>
        <xdr:cNvPr id="135" name="円/楕円 134"/>
        <xdr:cNvSpPr/>
      </xdr:nvSpPr>
      <xdr:spPr bwMode="auto">
        <a:xfrm>
          <a:off x="4953000" y="6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160872</xdr:rowOff>
    </xdr:from>
    <xdr:ext cx="736600" cy="259045"/>
    <xdr:sp macro="" textlink="">
      <xdr:nvSpPr>
        <xdr:cNvPr id="136" name="テキスト ボックス 135"/>
        <xdr:cNvSpPr txBox="1"/>
      </xdr:nvSpPr>
      <xdr:spPr>
        <a:xfrm>
          <a:off x="4622800" y="591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104742</xdr:rowOff>
    </xdr:from>
    <xdr:to>
      <xdr:col>3</xdr:col>
      <xdr:colOff>955675</xdr:colOff>
      <xdr:row>33</xdr:row>
      <xdr:rowOff>206342</xdr:rowOff>
    </xdr:to>
    <xdr:sp macro="" textlink="">
      <xdr:nvSpPr>
        <xdr:cNvPr id="137" name="円/楕円 136"/>
        <xdr:cNvSpPr/>
      </xdr:nvSpPr>
      <xdr:spPr bwMode="auto">
        <a:xfrm>
          <a:off x="4254500" y="602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45069</xdr:rowOff>
    </xdr:from>
    <xdr:ext cx="762000" cy="259045"/>
    <xdr:sp macro="" textlink="">
      <xdr:nvSpPr>
        <xdr:cNvPr id="138" name="テキスト ボックス 137"/>
        <xdr:cNvSpPr txBox="1"/>
      </xdr:nvSpPr>
      <xdr:spPr>
        <a:xfrm>
          <a:off x="3924300" y="579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132501</xdr:rowOff>
    </xdr:from>
    <xdr:to>
      <xdr:col>3</xdr:col>
      <xdr:colOff>257175</xdr:colOff>
      <xdr:row>33</xdr:row>
      <xdr:rowOff>234101</xdr:rowOff>
    </xdr:to>
    <xdr:sp macro="" textlink="">
      <xdr:nvSpPr>
        <xdr:cNvPr id="139" name="円/楕円 138"/>
        <xdr:cNvSpPr/>
      </xdr:nvSpPr>
      <xdr:spPr bwMode="auto">
        <a:xfrm>
          <a:off x="3556000" y="605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72828</xdr:rowOff>
    </xdr:from>
    <xdr:ext cx="762000" cy="259045"/>
    <xdr:sp macro="" textlink="">
      <xdr:nvSpPr>
        <xdr:cNvPr id="140" name="テキスト ボックス 139"/>
        <xdr:cNvSpPr txBox="1"/>
      </xdr:nvSpPr>
      <xdr:spPr>
        <a:xfrm>
          <a:off x="3225800" y="582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53830</xdr:rowOff>
    </xdr:from>
    <xdr:to>
      <xdr:col>2</xdr:col>
      <xdr:colOff>692150</xdr:colOff>
      <xdr:row>33</xdr:row>
      <xdr:rowOff>155430</xdr:rowOff>
    </xdr:to>
    <xdr:sp macro="" textlink="">
      <xdr:nvSpPr>
        <xdr:cNvPr id="141" name="円/楕円 140"/>
        <xdr:cNvSpPr/>
      </xdr:nvSpPr>
      <xdr:spPr bwMode="auto">
        <a:xfrm>
          <a:off x="2857500" y="597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337057</xdr:rowOff>
    </xdr:from>
    <xdr:ext cx="762000" cy="259045"/>
    <xdr:sp macro="" textlink="">
      <xdr:nvSpPr>
        <xdr:cNvPr id="142" name="テキスト ボックス 141"/>
        <xdr:cNvSpPr txBox="1"/>
      </xdr:nvSpPr>
      <xdr:spPr>
        <a:xfrm>
          <a:off x="2527300" y="57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166656</xdr:rowOff>
    </xdr:from>
    <xdr:to>
      <xdr:col>6</xdr:col>
      <xdr:colOff>511175</xdr:colOff>
      <xdr:row>33</xdr:row>
      <xdr:rowOff>40031</xdr:rowOff>
    </xdr:to>
    <xdr:cxnSp macro="">
      <xdr:nvCxnSpPr>
        <xdr:cNvPr id="61" name="直線コネクタ 60"/>
        <xdr:cNvCxnSpPr/>
      </xdr:nvCxnSpPr>
      <xdr:spPr>
        <a:xfrm flipV="1">
          <a:off x="3797300" y="5653056"/>
          <a:ext cx="838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40031</xdr:rowOff>
    </xdr:from>
    <xdr:to>
      <xdr:col>5</xdr:col>
      <xdr:colOff>358775</xdr:colOff>
      <xdr:row>33</xdr:row>
      <xdr:rowOff>99543</xdr:rowOff>
    </xdr:to>
    <xdr:cxnSp macro="">
      <xdr:nvCxnSpPr>
        <xdr:cNvPr id="64" name="直線コネクタ 63"/>
        <xdr:cNvCxnSpPr/>
      </xdr:nvCxnSpPr>
      <xdr:spPr>
        <a:xfrm flipV="1">
          <a:off x="2908300" y="5697881"/>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99543</xdr:rowOff>
    </xdr:from>
    <xdr:to>
      <xdr:col>4</xdr:col>
      <xdr:colOff>155575</xdr:colOff>
      <xdr:row>33</xdr:row>
      <xdr:rowOff>124136</xdr:rowOff>
    </xdr:to>
    <xdr:cxnSp macro="">
      <xdr:nvCxnSpPr>
        <xdr:cNvPr id="67" name="直線コネクタ 66"/>
        <xdr:cNvCxnSpPr/>
      </xdr:nvCxnSpPr>
      <xdr:spPr>
        <a:xfrm flipV="1">
          <a:off x="2019300" y="5757393"/>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81274</xdr:rowOff>
    </xdr:from>
    <xdr:to>
      <xdr:col>2</xdr:col>
      <xdr:colOff>638175</xdr:colOff>
      <xdr:row>33</xdr:row>
      <xdr:rowOff>124136</xdr:rowOff>
    </xdr:to>
    <xdr:cxnSp macro="">
      <xdr:nvCxnSpPr>
        <xdr:cNvPr id="70" name="直線コネクタ 69"/>
        <xdr:cNvCxnSpPr/>
      </xdr:nvCxnSpPr>
      <xdr:spPr>
        <a:xfrm>
          <a:off x="1130300" y="573912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115856</xdr:rowOff>
    </xdr:from>
    <xdr:to>
      <xdr:col>6</xdr:col>
      <xdr:colOff>561975</xdr:colOff>
      <xdr:row>33</xdr:row>
      <xdr:rowOff>46006</xdr:rowOff>
    </xdr:to>
    <xdr:sp macro="" textlink="">
      <xdr:nvSpPr>
        <xdr:cNvPr id="80" name="円/楕円 79"/>
        <xdr:cNvSpPr/>
      </xdr:nvSpPr>
      <xdr:spPr>
        <a:xfrm>
          <a:off x="4584700" y="5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138733</xdr:rowOff>
    </xdr:from>
    <xdr:ext cx="534377" cy="259045"/>
    <xdr:sp macro="" textlink="">
      <xdr:nvSpPr>
        <xdr:cNvPr id="81" name="人件費該当値テキスト"/>
        <xdr:cNvSpPr txBox="1"/>
      </xdr:nvSpPr>
      <xdr:spPr>
        <a:xfrm>
          <a:off x="4686300" y="545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160681</xdr:rowOff>
    </xdr:from>
    <xdr:to>
      <xdr:col>5</xdr:col>
      <xdr:colOff>409575</xdr:colOff>
      <xdr:row>33</xdr:row>
      <xdr:rowOff>90831</xdr:rowOff>
    </xdr:to>
    <xdr:sp macro="" textlink="">
      <xdr:nvSpPr>
        <xdr:cNvPr id="82" name="円/楕円 81"/>
        <xdr:cNvSpPr/>
      </xdr:nvSpPr>
      <xdr:spPr>
        <a:xfrm>
          <a:off x="3746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107358</xdr:rowOff>
    </xdr:from>
    <xdr:ext cx="534377" cy="259045"/>
    <xdr:sp macro="" textlink="">
      <xdr:nvSpPr>
        <xdr:cNvPr id="83" name="テキスト ボックス 82"/>
        <xdr:cNvSpPr txBox="1"/>
      </xdr:nvSpPr>
      <xdr:spPr>
        <a:xfrm>
          <a:off x="3530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48743</xdr:rowOff>
    </xdr:from>
    <xdr:to>
      <xdr:col>4</xdr:col>
      <xdr:colOff>206375</xdr:colOff>
      <xdr:row>33</xdr:row>
      <xdr:rowOff>150343</xdr:rowOff>
    </xdr:to>
    <xdr:sp macro="" textlink="">
      <xdr:nvSpPr>
        <xdr:cNvPr id="84" name="円/楕円 83"/>
        <xdr:cNvSpPr/>
      </xdr:nvSpPr>
      <xdr:spPr>
        <a:xfrm>
          <a:off x="2857500" y="5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166870</xdr:rowOff>
    </xdr:from>
    <xdr:ext cx="534377" cy="259045"/>
    <xdr:sp macro="" textlink="">
      <xdr:nvSpPr>
        <xdr:cNvPr id="85" name="テキスト ボックス 84"/>
        <xdr:cNvSpPr txBox="1"/>
      </xdr:nvSpPr>
      <xdr:spPr>
        <a:xfrm>
          <a:off x="2641111" y="548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73336</xdr:rowOff>
    </xdr:from>
    <xdr:to>
      <xdr:col>3</xdr:col>
      <xdr:colOff>3175</xdr:colOff>
      <xdr:row>34</xdr:row>
      <xdr:rowOff>3486</xdr:rowOff>
    </xdr:to>
    <xdr:sp macro="" textlink="">
      <xdr:nvSpPr>
        <xdr:cNvPr id="86" name="円/楕円 85"/>
        <xdr:cNvSpPr/>
      </xdr:nvSpPr>
      <xdr:spPr>
        <a:xfrm>
          <a:off x="1968500" y="5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20013</xdr:rowOff>
    </xdr:from>
    <xdr:ext cx="534377" cy="259045"/>
    <xdr:sp macro="" textlink="">
      <xdr:nvSpPr>
        <xdr:cNvPr id="87" name="テキスト ボックス 86"/>
        <xdr:cNvSpPr txBox="1"/>
      </xdr:nvSpPr>
      <xdr:spPr>
        <a:xfrm>
          <a:off x="1752111" y="55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30474</xdr:rowOff>
    </xdr:from>
    <xdr:to>
      <xdr:col>1</xdr:col>
      <xdr:colOff>485775</xdr:colOff>
      <xdr:row>33</xdr:row>
      <xdr:rowOff>132074</xdr:rowOff>
    </xdr:to>
    <xdr:sp macro="" textlink="">
      <xdr:nvSpPr>
        <xdr:cNvPr id="88" name="円/楕円 87"/>
        <xdr:cNvSpPr/>
      </xdr:nvSpPr>
      <xdr:spPr>
        <a:xfrm>
          <a:off x="1079500" y="5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148601</xdr:rowOff>
    </xdr:from>
    <xdr:ext cx="534377" cy="259045"/>
    <xdr:sp macro="" textlink="">
      <xdr:nvSpPr>
        <xdr:cNvPr id="89" name="テキスト ボックス 88"/>
        <xdr:cNvSpPr txBox="1"/>
      </xdr:nvSpPr>
      <xdr:spPr>
        <a:xfrm>
          <a:off x="863111" y="54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120280</xdr:rowOff>
    </xdr:from>
    <xdr:to>
      <xdr:col>6</xdr:col>
      <xdr:colOff>511175</xdr:colOff>
      <xdr:row>57</xdr:row>
      <xdr:rowOff>6617</xdr:rowOff>
    </xdr:to>
    <xdr:cxnSp macro="">
      <xdr:nvCxnSpPr>
        <xdr:cNvPr id="118" name="直線コネクタ 117"/>
        <xdr:cNvCxnSpPr/>
      </xdr:nvCxnSpPr>
      <xdr:spPr>
        <a:xfrm flipV="1">
          <a:off x="3797300" y="9721480"/>
          <a:ext cx="8382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6617</xdr:rowOff>
    </xdr:from>
    <xdr:to>
      <xdr:col>5</xdr:col>
      <xdr:colOff>358775</xdr:colOff>
      <xdr:row>57</xdr:row>
      <xdr:rowOff>31104</xdr:rowOff>
    </xdr:to>
    <xdr:cxnSp macro="">
      <xdr:nvCxnSpPr>
        <xdr:cNvPr id="121" name="直線コネクタ 120"/>
        <xdr:cNvCxnSpPr/>
      </xdr:nvCxnSpPr>
      <xdr:spPr>
        <a:xfrm flipV="1">
          <a:off x="2908300" y="9779267"/>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31104</xdr:rowOff>
    </xdr:from>
    <xdr:to>
      <xdr:col>4</xdr:col>
      <xdr:colOff>155575</xdr:colOff>
      <xdr:row>57</xdr:row>
      <xdr:rowOff>39897</xdr:rowOff>
    </xdr:to>
    <xdr:cxnSp macro="">
      <xdr:nvCxnSpPr>
        <xdr:cNvPr id="124" name="直線コネクタ 123"/>
        <xdr:cNvCxnSpPr/>
      </xdr:nvCxnSpPr>
      <xdr:spPr>
        <a:xfrm flipV="1">
          <a:off x="2019300" y="9803754"/>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29359</xdr:rowOff>
    </xdr:from>
    <xdr:to>
      <xdr:col>2</xdr:col>
      <xdr:colOff>638175</xdr:colOff>
      <xdr:row>57</xdr:row>
      <xdr:rowOff>39897</xdr:rowOff>
    </xdr:to>
    <xdr:cxnSp macro="">
      <xdr:nvCxnSpPr>
        <xdr:cNvPr id="127" name="直線コネクタ 126"/>
        <xdr:cNvCxnSpPr/>
      </xdr:nvCxnSpPr>
      <xdr:spPr>
        <a:xfrm>
          <a:off x="1130300" y="9802009"/>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69480</xdr:rowOff>
    </xdr:from>
    <xdr:to>
      <xdr:col>6</xdr:col>
      <xdr:colOff>561975</xdr:colOff>
      <xdr:row>56</xdr:row>
      <xdr:rowOff>171080</xdr:rowOff>
    </xdr:to>
    <xdr:sp macro="" textlink="">
      <xdr:nvSpPr>
        <xdr:cNvPr id="137" name="円/楕円 136"/>
        <xdr:cNvSpPr/>
      </xdr:nvSpPr>
      <xdr:spPr>
        <a:xfrm>
          <a:off x="4584700" y="9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92357</xdr:rowOff>
    </xdr:from>
    <xdr:ext cx="599010" cy="259045"/>
    <xdr:sp macro="" textlink="">
      <xdr:nvSpPr>
        <xdr:cNvPr id="138" name="物件費該当値テキスト"/>
        <xdr:cNvSpPr txBox="1"/>
      </xdr:nvSpPr>
      <xdr:spPr>
        <a:xfrm>
          <a:off x="4686300" y="952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127267</xdr:rowOff>
    </xdr:from>
    <xdr:to>
      <xdr:col>5</xdr:col>
      <xdr:colOff>409575</xdr:colOff>
      <xdr:row>57</xdr:row>
      <xdr:rowOff>57417</xdr:rowOff>
    </xdr:to>
    <xdr:sp macro="" textlink="">
      <xdr:nvSpPr>
        <xdr:cNvPr id="139" name="円/楕円 138"/>
        <xdr:cNvSpPr/>
      </xdr:nvSpPr>
      <xdr:spPr>
        <a:xfrm>
          <a:off x="3746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73944</xdr:rowOff>
    </xdr:from>
    <xdr:ext cx="534377" cy="259045"/>
    <xdr:sp macro="" textlink="">
      <xdr:nvSpPr>
        <xdr:cNvPr id="140" name="テキスト ボックス 139"/>
        <xdr:cNvSpPr txBox="1"/>
      </xdr:nvSpPr>
      <xdr:spPr>
        <a:xfrm>
          <a:off x="3530111"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151754</xdr:rowOff>
    </xdr:from>
    <xdr:to>
      <xdr:col>4</xdr:col>
      <xdr:colOff>206375</xdr:colOff>
      <xdr:row>57</xdr:row>
      <xdr:rowOff>81904</xdr:rowOff>
    </xdr:to>
    <xdr:sp macro="" textlink="">
      <xdr:nvSpPr>
        <xdr:cNvPr id="141" name="円/楕円 140"/>
        <xdr:cNvSpPr/>
      </xdr:nvSpPr>
      <xdr:spPr>
        <a:xfrm>
          <a:off x="2857500" y="9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98431</xdr:rowOff>
    </xdr:from>
    <xdr:ext cx="534377" cy="259045"/>
    <xdr:sp macro="" textlink="">
      <xdr:nvSpPr>
        <xdr:cNvPr id="142" name="テキスト ボックス 141"/>
        <xdr:cNvSpPr txBox="1"/>
      </xdr:nvSpPr>
      <xdr:spPr>
        <a:xfrm>
          <a:off x="2641111" y="95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160547</xdr:rowOff>
    </xdr:from>
    <xdr:to>
      <xdr:col>3</xdr:col>
      <xdr:colOff>3175</xdr:colOff>
      <xdr:row>57</xdr:row>
      <xdr:rowOff>90697</xdr:rowOff>
    </xdr:to>
    <xdr:sp macro="" textlink="">
      <xdr:nvSpPr>
        <xdr:cNvPr id="143" name="円/楕円 142"/>
        <xdr:cNvSpPr/>
      </xdr:nvSpPr>
      <xdr:spPr>
        <a:xfrm>
          <a:off x="1968500" y="97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107224</xdr:rowOff>
    </xdr:from>
    <xdr:ext cx="534377" cy="259045"/>
    <xdr:sp macro="" textlink="">
      <xdr:nvSpPr>
        <xdr:cNvPr id="144" name="テキスト ボックス 143"/>
        <xdr:cNvSpPr txBox="1"/>
      </xdr:nvSpPr>
      <xdr:spPr>
        <a:xfrm>
          <a:off x="1752111" y="95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150009</xdr:rowOff>
    </xdr:from>
    <xdr:to>
      <xdr:col>1</xdr:col>
      <xdr:colOff>485775</xdr:colOff>
      <xdr:row>57</xdr:row>
      <xdr:rowOff>80159</xdr:rowOff>
    </xdr:to>
    <xdr:sp macro="" textlink="">
      <xdr:nvSpPr>
        <xdr:cNvPr id="145" name="円/楕円 144"/>
        <xdr:cNvSpPr/>
      </xdr:nvSpPr>
      <xdr:spPr>
        <a:xfrm>
          <a:off x="1079500" y="97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96686</xdr:rowOff>
    </xdr:from>
    <xdr:ext cx="534377" cy="259045"/>
    <xdr:sp macro="" textlink="">
      <xdr:nvSpPr>
        <xdr:cNvPr id="146" name="テキスト ボックス 145"/>
        <xdr:cNvSpPr txBox="1"/>
      </xdr:nvSpPr>
      <xdr:spPr>
        <a:xfrm>
          <a:off x="863111" y="952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44237</xdr:rowOff>
    </xdr:from>
    <xdr:to>
      <xdr:col>6</xdr:col>
      <xdr:colOff>511175</xdr:colOff>
      <xdr:row>76</xdr:row>
      <xdr:rowOff>41721</xdr:rowOff>
    </xdr:to>
    <xdr:cxnSp macro="">
      <xdr:nvCxnSpPr>
        <xdr:cNvPr id="173" name="直線コネクタ 172"/>
        <xdr:cNvCxnSpPr/>
      </xdr:nvCxnSpPr>
      <xdr:spPr>
        <a:xfrm>
          <a:off x="3797300" y="12388637"/>
          <a:ext cx="838200" cy="6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44237</xdr:rowOff>
    </xdr:from>
    <xdr:to>
      <xdr:col>5</xdr:col>
      <xdr:colOff>358775</xdr:colOff>
      <xdr:row>75</xdr:row>
      <xdr:rowOff>5009</xdr:rowOff>
    </xdr:to>
    <xdr:cxnSp macro="">
      <xdr:nvCxnSpPr>
        <xdr:cNvPr id="176" name="直線コネクタ 175"/>
        <xdr:cNvCxnSpPr/>
      </xdr:nvCxnSpPr>
      <xdr:spPr>
        <a:xfrm flipV="1">
          <a:off x="2908300" y="12388637"/>
          <a:ext cx="889000" cy="47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161646</xdr:rowOff>
    </xdr:from>
    <xdr:to>
      <xdr:col>4</xdr:col>
      <xdr:colOff>155575</xdr:colOff>
      <xdr:row>75</xdr:row>
      <xdr:rowOff>5009</xdr:rowOff>
    </xdr:to>
    <xdr:cxnSp macro="">
      <xdr:nvCxnSpPr>
        <xdr:cNvPr id="179" name="直線コネクタ 178"/>
        <xdr:cNvCxnSpPr/>
      </xdr:nvCxnSpPr>
      <xdr:spPr>
        <a:xfrm>
          <a:off x="2019300" y="12848946"/>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100335</xdr:rowOff>
    </xdr:from>
    <xdr:to>
      <xdr:col>2</xdr:col>
      <xdr:colOff>638175</xdr:colOff>
      <xdr:row>74</xdr:row>
      <xdr:rowOff>161646</xdr:rowOff>
    </xdr:to>
    <xdr:cxnSp macro="">
      <xdr:nvCxnSpPr>
        <xdr:cNvPr id="182" name="直線コネクタ 181"/>
        <xdr:cNvCxnSpPr/>
      </xdr:nvCxnSpPr>
      <xdr:spPr>
        <a:xfrm>
          <a:off x="1130300" y="1278763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162371</xdr:rowOff>
    </xdr:from>
    <xdr:to>
      <xdr:col>6</xdr:col>
      <xdr:colOff>561975</xdr:colOff>
      <xdr:row>76</xdr:row>
      <xdr:rowOff>92521</xdr:rowOff>
    </xdr:to>
    <xdr:sp macro="" textlink="">
      <xdr:nvSpPr>
        <xdr:cNvPr id="192" name="円/楕円 191"/>
        <xdr:cNvSpPr/>
      </xdr:nvSpPr>
      <xdr:spPr>
        <a:xfrm>
          <a:off x="4584700" y="130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13799</xdr:rowOff>
    </xdr:from>
    <xdr:ext cx="469744" cy="259045"/>
    <xdr:sp macro="" textlink="">
      <xdr:nvSpPr>
        <xdr:cNvPr id="193" name="維持補修費該当値テキスト"/>
        <xdr:cNvSpPr txBox="1"/>
      </xdr:nvSpPr>
      <xdr:spPr>
        <a:xfrm>
          <a:off x="4686300" y="128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164887</xdr:rowOff>
    </xdr:from>
    <xdr:to>
      <xdr:col>5</xdr:col>
      <xdr:colOff>409575</xdr:colOff>
      <xdr:row>72</xdr:row>
      <xdr:rowOff>95037</xdr:rowOff>
    </xdr:to>
    <xdr:sp macro="" textlink="">
      <xdr:nvSpPr>
        <xdr:cNvPr id="194" name="円/楕円 193"/>
        <xdr:cNvSpPr/>
      </xdr:nvSpPr>
      <xdr:spPr>
        <a:xfrm>
          <a:off x="3746500" y="123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111564</xdr:rowOff>
    </xdr:from>
    <xdr:ext cx="534377" cy="259045"/>
    <xdr:sp macro="" textlink="">
      <xdr:nvSpPr>
        <xdr:cNvPr id="195" name="テキスト ボックス 194"/>
        <xdr:cNvSpPr txBox="1"/>
      </xdr:nvSpPr>
      <xdr:spPr>
        <a:xfrm>
          <a:off x="3530111" y="121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125659</xdr:rowOff>
    </xdr:from>
    <xdr:to>
      <xdr:col>4</xdr:col>
      <xdr:colOff>206375</xdr:colOff>
      <xdr:row>75</xdr:row>
      <xdr:rowOff>55809</xdr:rowOff>
    </xdr:to>
    <xdr:sp macro="" textlink="">
      <xdr:nvSpPr>
        <xdr:cNvPr id="196" name="円/楕円 195"/>
        <xdr:cNvSpPr/>
      </xdr:nvSpPr>
      <xdr:spPr>
        <a:xfrm>
          <a:off x="2857500" y="128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72336</xdr:rowOff>
    </xdr:from>
    <xdr:ext cx="534377" cy="259045"/>
    <xdr:sp macro="" textlink="">
      <xdr:nvSpPr>
        <xdr:cNvPr id="197" name="テキスト ボックス 196"/>
        <xdr:cNvSpPr txBox="1"/>
      </xdr:nvSpPr>
      <xdr:spPr>
        <a:xfrm>
          <a:off x="2641111" y="125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110846</xdr:rowOff>
    </xdr:from>
    <xdr:to>
      <xdr:col>3</xdr:col>
      <xdr:colOff>3175</xdr:colOff>
      <xdr:row>75</xdr:row>
      <xdr:rowOff>40996</xdr:rowOff>
    </xdr:to>
    <xdr:sp macro="" textlink="">
      <xdr:nvSpPr>
        <xdr:cNvPr id="198" name="円/楕円 197"/>
        <xdr:cNvSpPr/>
      </xdr:nvSpPr>
      <xdr:spPr>
        <a:xfrm>
          <a:off x="1968500" y="127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57523</xdr:rowOff>
    </xdr:from>
    <xdr:ext cx="534377" cy="259045"/>
    <xdr:sp macro="" textlink="">
      <xdr:nvSpPr>
        <xdr:cNvPr id="199" name="テキスト ボックス 198"/>
        <xdr:cNvSpPr txBox="1"/>
      </xdr:nvSpPr>
      <xdr:spPr>
        <a:xfrm>
          <a:off x="1752111" y="125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49535</xdr:rowOff>
    </xdr:from>
    <xdr:to>
      <xdr:col>1</xdr:col>
      <xdr:colOff>485775</xdr:colOff>
      <xdr:row>74</xdr:row>
      <xdr:rowOff>151135</xdr:rowOff>
    </xdr:to>
    <xdr:sp macro="" textlink="">
      <xdr:nvSpPr>
        <xdr:cNvPr id="200" name="円/楕円 199"/>
        <xdr:cNvSpPr/>
      </xdr:nvSpPr>
      <xdr:spPr>
        <a:xfrm>
          <a:off x="1079500" y="127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167662</xdr:rowOff>
    </xdr:from>
    <xdr:ext cx="534377" cy="259045"/>
    <xdr:sp macro="" textlink="">
      <xdr:nvSpPr>
        <xdr:cNvPr id="201" name="テキスト ボックス 200"/>
        <xdr:cNvSpPr txBox="1"/>
      </xdr:nvSpPr>
      <xdr:spPr>
        <a:xfrm>
          <a:off x="863111" y="125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113230</xdr:rowOff>
    </xdr:from>
    <xdr:to>
      <xdr:col>6</xdr:col>
      <xdr:colOff>511175</xdr:colOff>
      <xdr:row>97</xdr:row>
      <xdr:rowOff>130118</xdr:rowOff>
    </xdr:to>
    <xdr:cxnSp macro="">
      <xdr:nvCxnSpPr>
        <xdr:cNvPr id="235" name="直線コネクタ 234"/>
        <xdr:cNvCxnSpPr/>
      </xdr:nvCxnSpPr>
      <xdr:spPr>
        <a:xfrm flipV="1">
          <a:off x="3797300" y="16743880"/>
          <a:ext cx="8382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130118</xdr:rowOff>
    </xdr:from>
    <xdr:to>
      <xdr:col>5</xdr:col>
      <xdr:colOff>358775</xdr:colOff>
      <xdr:row>97</xdr:row>
      <xdr:rowOff>167227</xdr:rowOff>
    </xdr:to>
    <xdr:cxnSp macro="">
      <xdr:nvCxnSpPr>
        <xdr:cNvPr id="238" name="直線コネクタ 237"/>
        <xdr:cNvCxnSpPr/>
      </xdr:nvCxnSpPr>
      <xdr:spPr>
        <a:xfrm flipV="1">
          <a:off x="2908300" y="16760768"/>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167227</xdr:rowOff>
    </xdr:from>
    <xdr:to>
      <xdr:col>4</xdr:col>
      <xdr:colOff>155575</xdr:colOff>
      <xdr:row>98</xdr:row>
      <xdr:rowOff>45489</xdr:rowOff>
    </xdr:to>
    <xdr:cxnSp macro="">
      <xdr:nvCxnSpPr>
        <xdr:cNvPr id="241" name="直線コネクタ 240"/>
        <xdr:cNvCxnSpPr/>
      </xdr:nvCxnSpPr>
      <xdr:spPr>
        <a:xfrm flipV="1">
          <a:off x="2019300" y="16797877"/>
          <a:ext cx="889000" cy="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45489</xdr:rowOff>
    </xdr:from>
    <xdr:to>
      <xdr:col>2</xdr:col>
      <xdr:colOff>638175</xdr:colOff>
      <xdr:row>98</xdr:row>
      <xdr:rowOff>75234</xdr:rowOff>
    </xdr:to>
    <xdr:cxnSp macro="">
      <xdr:nvCxnSpPr>
        <xdr:cNvPr id="244" name="直線コネクタ 243"/>
        <xdr:cNvCxnSpPr/>
      </xdr:nvCxnSpPr>
      <xdr:spPr>
        <a:xfrm flipV="1">
          <a:off x="1130300" y="16847589"/>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62430</xdr:rowOff>
    </xdr:from>
    <xdr:to>
      <xdr:col>6</xdr:col>
      <xdr:colOff>561975</xdr:colOff>
      <xdr:row>97</xdr:row>
      <xdr:rowOff>164030</xdr:rowOff>
    </xdr:to>
    <xdr:sp macro="" textlink="">
      <xdr:nvSpPr>
        <xdr:cNvPr id="254" name="円/楕円 253"/>
        <xdr:cNvSpPr/>
      </xdr:nvSpPr>
      <xdr:spPr>
        <a:xfrm>
          <a:off x="4584700" y="166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40857</xdr:rowOff>
    </xdr:from>
    <xdr:ext cx="534377" cy="259045"/>
    <xdr:sp macro="" textlink="">
      <xdr:nvSpPr>
        <xdr:cNvPr id="255" name="扶助費該当値テキスト"/>
        <xdr:cNvSpPr txBox="1"/>
      </xdr:nvSpPr>
      <xdr:spPr>
        <a:xfrm>
          <a:off x="4686300" y="166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79318</xdr:rowOff>
    </xdr:from>
    <xdr:to>
      <xdr:col>5</xdr:col>
      <xdr:colOff>409575</xdr:colOff>
      <xdr:row>98</xdr:row>
      <xdr:rowOff>9468</xdr:rowOff>
    </xdr:to>
    <xdr:sp macro="" textlink="">
      <xdr:nvSpPr>
        <xdr:cNvPr id="256" name="円/楕円 255"/>
        <xdr:cNvSpPr/>
      </xdr:nvSpPr>
      <xdr:spPr>
        <a:xfrm>
          <a:off x="3746500" y="16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595</xdr:rowOff>
    </xdr:from>
    <xdr:ext cx="534377" cy="259045"/>
    <xdr:sp macro="" textlink="">
      <xdr:nvSpPr>
        <xdr:cNvPr id="257" name="テキスト ボックス 256"/>
        <xdr:cNvSpPr txBox="1"/>
      </xdr:nvSpPr>
      <xdr:spPr>
        <a:xfrm>
          <a:off x="3530111" y="168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116427</xdr:rowOff>
    </xdr:from>
    <xdr:to>
      <xdr:col>4</xdr:col>
      <xdr:colOff>206375</xdr:colOff>
      <xdr:row>98</xdr:row>
      <xdr:rowOff>46577</xdr:rowOff>
    </xdr:to>
    <xdr:sp macro="" textlink="">
      <xdr:nvSpPr>
        <xdr:cNvPr id="258" name="円/楕円 257"/>
        <xdr:cNvSpPr/>
      </xdr:nvSpPr>
      <xdr:spPr>
        <a:xfrm>
          <a:off x="2857500" y="16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37704</xdr:rowOff>
    </xdr:from>
    <xdr:ext cx="534377" cy="259045"/>
    <xdr:sp macro="" textlink="">
      <xdr:nvSpPr>
        <xdr:cNvPr id="259" name="テキスト ボックス 258"/>
        <xdr:cNvSpPr txBox="1"/>
      </xdr:nvSpPr>
      <xdr:spPr>
        <a:xfrm>
          <a:off x="2641111" y="168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166139</xdr:rowOff>
    </xdr:from>
    <xdr:to>
      <xdr:col>3</xdr:col>
      <xdr:colOff>3175</xdr:colOff>
      <xdr:row>98</xdr:row>
      <xdr:rowOff>96289</xdr:rowOff>
    </xdr:to>
    <xdr:sp macro="" textlink="">
      <xdr:nvSpPr>
        <xdr:cNvPr id="260" name="円/楕円 259"/>
        <xdr:cNvSpPr/>
      </xdr:nvSpPr>
      <xdr:spPr>
        <a:xfrm>
          <a:off x="1968500" y="167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87416</xdr:rowOff>
    </xdr:from>
    <xdr:ext cx="534377" cy="259045"/>
    <xdr:sp macro="" textlink="">
      <xdr:nvSpPr>
        <xdr:cNvPr id="261" name="テキスト ボックス 260"/>
        <xdr:cNvSpPr txBox="1"/>
      </xdr:nvSpPr>
      <xdr:spPr>
        <a:xfrm>
          <a:off x="1752111" y="168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24434</xdr:rowOff>
    </xdr:from>
    <xdr:to>
      <xdr:col>1</xdr:col>
      <xdr:colOff>485775</xdr:colOff>
      <xdr:row>98</xdr:row>
      <xdr:rowOff>126034</xdr:rowOff>
    </xdr:to>
    <xdr:sp macro="" textlink="">
      <xdr:nvSpPr>
        <xdr:cNvPr id="262" name="円/楕円 261"/>
        <xdr:cNvSpPr/>
      </xdr:nvSpPr>
      <xdr:spPr>
        <a:xfrm>
          <a:off x="10795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117161</xdr:rowOff>
    </xdr:from>
    <xdr:ext cx="534377" cy="259045"/>
    <xdr:sp macro="" textlink="">
      <xdr:nvSpPr>
        <xdr:cNvPr id="263" name="テキスト ボックス 262"/>
        <xdr:cNvSpPr txBox="1"/>
      </xdr:nvSpPr>
      <xdr:spPr>
        <a:xfrm>
          <a:off x="863111" y="169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170017</xdr:rowOff>
    </xdr:from>
    <xdr:to>
      <xdr:col>15</xdr:col>
      <xdr:colOff>180975</xdr:colOff>
      <xdr:row>36</xdr:row>
      <xdr:rowOff>124841</xdr:rowOff>
    </xdr:to>
    <xdr:cxnSp macro="">
      <xdr:nvCxnSpPr>
        <xdr:cNvPr id="294" name="直線コネクタ 293"/>
        <xdr:cNvCxnSpPr/>
      </xdr:nvCxnSpPr>
      <xdr:spPr>
        <a:xfrm flipV="1">
          <a:off x="9639300" y="6170767"/>
          <a:ext cx="8382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124841</xdr:rowOff>
    </xdr:from>
    <xdr:to>
      <xdr:col>14</xdr:col>
      <xdr:colOff>28575</xdr:colOff>
      <xdr:row>36</xdr:row>
      <xdr:rowOff>126746</xdr:rowOff>
    </xdr:to>
    <xdr:cxnSp macro="">
      <xdr:nvCxnSpPr>
        <xdr:cNvPr id="297" name="直線コネクタ 296"/>
        <xdr:cNvCxnSpPr/>
      </xdr:nvCxnSpPr>
      <xdr:spPr>
        <a:xfrm flipV="1">
          <a:off x="8750300" y="629704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92630</xdr:rowOff>
    </xdr:from>
    <xdr:to>
      <xdr:col>12</xdr:col>
      <xdr:colOff>511175</xdr:colOff>
      <xdr:row>36</xdr:row>
      <xdr:rowOff>126746</xdr:rowOff>
    </xdr:to>
    <xdr:cxnSp macro="">
      <xdr:nvCxnSpPr>
        <xdr:cNvPr id="300" name="直線コネクタ 299"/>
        <xdr:cNvCxnSpPr/>
      </xdr:nvCxnSpPr>
      <xdr:spPr>
        <a:xfrm>
          <a:off x="7861300" y="626483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92630</xdr:rowOff>
    </xdr:from>
    <xdr:to>
      <xdr:col>11</xdr:col>
      <xdr:colOff>307975</xdr:colOff>
      <xdr:row>36</xdr:row>
      <xdr:rowOff>145927</xdr:rowOff>
    </xdr:to>
    <xdr:cxnSp macro="">
      <xdr:nvCxnSpPr>
        <xdr:cNvPr id="303" name="直線コネクタ 302"/>
        <xdr:cNvCxnSpPr/>
      </xdr:nvCxnSpPr>
      <xdr:spPr>
        <a:xfrm flipV="1">
          <a:off x="6972300" y="6264830"/>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119217</xdr:rowOff>
    </xdr:from>
    <xdr:to>
      <xdr:col>15</xdr:col>
      <xdr:colOff>231775</xdr:colOff>
      <xdr:row>36</xdr:row>
      <xdr:rowOff>49367</xdr:rowOff>
    </xdr:to>
    <xdr:sp macro="" textlink="">
      <xdr:nvSpPr>
        <xdr:cNvPr id="313" name="円/楕円 312"/>
        <xdr:cNvSpPr/>
      </xdr:nvSpPr>
      <xdr:spPr>
        <a:xfrm>
          <a:off x="10426700" y="61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97644</xdr:rowOff>
    </xdr:from>
    <xdr:ext cx="534377" cy="259045"/>
    <xdr:sp macro="" textlink="">
      <xdr:nvSpPr>
        <xdr:cNvPr id="314" name="補助費等該当値テキスト"/>
        <xdr:cNvSpPr txBox="1"/>
      </xdr:nvSpPr>
      <xdr:spPr>
        <a:xfrm>
          <a:off x="10528300" y="60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74041</xdr:rowOff>
    </xdr:from>
    <xdr:to>
      <xdr:col>14</xdr:col>
      <xdr:colOff>79375</xdr:colOff>
      <xdr:row>37</xdr:row>
      <xdr:rowOff>4191</xdr:rowOff>
    </xdr:to>
    <xdr:sp macro="" textlink="">
      <xdr:nvSpPr>
        <xdr:cNvPr id="315" name="円/楕円 314"/>
        <xdr:cNvSpPr/>
      </xdr:nvSpPr>
      <xdr:spPr>
        <a:xfrm>
          <a:off x="9588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166768</xdr:rowOff>
    </xdr:from>
    <xdr:ext cx="534377" cy="259045"/>
    <xdr:sp macro="" textlink="">
      <xdr:nvSpPr>
        <xdr:cNvPr id="316" name="テキスト ボックス 315"/>
        <xdr:cNvSpPr txBox="1"/>
      </xdr:nvSpPr>
      <xdr:spPr>
        <a:xfrm>
          <a:off x="9372111"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75946</xdr:rowOff>
    </xdr:from>
    <xdr:to>
      <xdr:col>12</xdr:col>
      <xdr:colOff>561975</xdr:colOff>
      <xdr:row>37</xdr:row>
      <xdr:rowOff>6096</xdr:rowOff>
    </xdr:to>
    <xdr:sp macro="" textlink="">
      <xdr:nvSpPr>
        <xdr:cNvPr id="317" name="円/楕円 316"/>
        <xdr:cNvSpPr/>
      </xdr:nvSpPr>
      <xdr:spPr>
        <a:xfrm>
          <a:off x="869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168673</xdr:rowOff>
    </xdr:from>
    <xdr:ext cx="534377" cy="259045"/>
    <xdr:sp macro="" textlink="">
      <xdr:nvSpPr>
        <xdr:cNvPr id="318" name="テキスト ボックス 317"/>
        <xdr:cNvSpPr txBox="1"/>
      </xdr:nvSpPr>
      <xdr:spPr>
        <a:xfrm>
          <a:off x="8483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41830</xdr:rowOff>
    </xdr:from>
    <xdr:to>
      <xdr:col>11</xdr:col>
      <xdr:colOff>358775</xdr:colOff>
      <xdr:row>36</xdr:row>
      <xdr:rowOff>143430</xdr:rowOff>
    </xdr:to>
    <xdr:sp macro="" textlink="">
      <xdr:nvSpPr>
        <xdr:cNvPr id="319" name="円/楕円 318"/>
        <xdr:cNvSpPr/>
      </xdr:nvSpPr>
      <xdr:spPr>
        <a:xfrm>
          <a:off x="7810500" y="62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134557</xdr:rowOff>
    </xdr:from>
    <xdr:ext cx="534377" cy="259045"/>
    <xdr:sp macro="" textlink="">
      <xdr:nvSpPr>
        <xdr:cNvPr id="320" name="テキスト ボックス 319"/>
        <xdr:cNvSpPr txBox="1"/>
      </xdr:nvSpPr>
      <xdr:spPr>
        <a:xfrm>
          <a:off x="7594111" y="63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95127</xdr:rowOff>
    </xdr:from>
    <xdr:to>
      <xdr:col>10</xdr:col>
      <xdr:colOff>155575</xdr:colOff>
      <xdr:row>37</xdr:row>
      <xdr:rowOff>25277</xdr:rowOff>
    </xdr:to>
    <xdr:sp macro="" textlink="">
      <xdr:nvSpPr>
        <xdr:cNvPr id="321" name="円/楕円 320"/>
        <xdr:cNvSpPr/>
      </xdr:nvSpPr>
      <xdr:spPr>
        <a:xfrm>
          <a:off x="6921500" y="62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16404</xdr:rowOff>
    </xdr:from>
    <xdr:ext cx="534377" cy="259045"/>
    <xdr:sp macro="" textlink="">
      <xdr:nvSpPr>
        <xdr:cNvPr id="322" name="テキスト ボックス 321"/>
        <xdr:cNvSpPr txBox="1"/>
      </xdr:nvSpPr>
      <xdr:spPr>
        <a:xfrm>
          <a:off x="6705111" y="63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8276</xdr:rowOff>
    </xdr:from>
    <xdr:to>
      <xdr:col>15</xdr:col>
      <xdr:colOff>180975</xdr:colOff>
      <xdr:row>58</xdr:row>
      <xdr:rowOff>30831</xdr:rowOff>
    </xdr:to>
    <xdr:cxnSp macro="">
      <xdr:nvCxnSpPr>
        <xdr:cNvPr id="351" name="直線コネクタ 350"/>
        <xdr:cNvCxnSpPr/>
      </xdr:nvCxnSpPr>
      <xdr:spPr>
        <a:xfrm flipV="1">
          <a:off x="9639300" y="995237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17268</xdr:rowOff>
    </xdr:from>
    <xdr:to>
      <xdr:col>14</xdr:col>
      <xdr:colOff>28575</xdr:colOff>
      <xdr:row>58</xdr:row>
      <xdr:rowOff>30831</xdr:rowOff>
    </xdr:to>
    <xdr:cxnSp macro="">
      <xdr:nvCxnSpPr>
        <xdr:cNvPr id="354" name="直線コネクタ 353"/>
        <xdr:cNvCxnSpPr/>
      </xdr:nvCxnSpPr>
      <xdr:spPr>
        <a:xfrm>
          <a:off x="8750300" y="9961368"/>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22989</xdr:rowOff>
    </xdr:from>
    <xdr:to>
      <xdr:col>12</xdr:col>
      <xdr:colOff>511175</xdr:colOff>
      <xdr:row>58</xdr:row>
      <xdr:rowOff>17268</xdr:rowOff>
    </xdr:to>
    <xdr:cxnSp macro="">
      <xdr:nvCxnSpPr>
        <xdr:cNvPr id="357" name="直線コネクタ 356"/>
        <xdr:cNvCxnSpPr/>
      </xdr:nvCxnSpPr>
      <xdr:spPr>
        <a:xfrm>
          <a:off x="7861300" y="9795639"/>
          <a:ext cx="889000" cy="1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22989</xdr:rowOff>
    </xdr:from>
    <xdr:to>
      <xdr:col>11</xdr:col>
      <xdr:colOff>307975</xdr:colOff>
      <xdr:row>57</xdr:row>
      <xdr:rowOff>107425</xdr:rowOff>
    </xdr:to>
    <xdr:cxnSp macro="">
      <xdr:nvCxnSpPr>
        <xdr:cNvPr id="360" name="直線コネクタ 359"/>
        <xdr:cNvCxnSpPr/>
      </xdr:nvCxnSpPr>
      <xdr:spPr>
        <a:xfrm flipV="1">
          <a:off x="6972300" y="9795639"/>
          <a:ext cx="889000" cy="8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128926</xdr:rowOff>
    </xdr:from>
    <xdr:to>
      <xdr:col>15</xdr:col>
      <xdr:colOff>231775</xdr:colOff>
      <xdr:row>58</xdr:row>
      <xdr:rowOff>59076</xdr:rowOff>
    </xdr:to>
    <xdr:sp macro="" textlink="">
      <xdr:nvSpPr>
        <xdr:cNvPr id="370" name="円/楕円 369"/>
        <xdr:cNvSpPr/>
      </xdr:nvSpPr>
      <xdr:spPr>
        <a:xfrm>
          <a:off x="10426700" y="99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151803</xdr:rowOff>
    </xdr:from>
    <xdr:ext cx="599010" cy="259045"/>
    <xdr:sp macro="" textlink="">
      <xdr:nvSpPr>
        <xdr:cNvPr id="371" name="普通建設事業費該当値テキスト"/>
        <xdr:cNvSpPr txBox="1"/>
      </xdr:nvSpPr>
      <xdr:spPr>
        <a:xfrm>
          <a:off x="10528300" y="97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151481</xdr:rowOff>
    </xdr:from>
    <xdr:to>
      <xdr:col>14</xdr:col>
      <xdr:colOff>79375</xdr:colOff>
      <xdr:row>58</xdr:row>
      <xdr:rowOff>81631</xdr:rowOff>
    </xdr:to>
    <xdr:sp macro="" textlink="">
      <xdr:nvSpPr>
        <xdr:cNvPr id="372" name="円/楕円 371"/>
        <xdr:cNvSpPr/>
      </xdr:nvSpPr>
      <xdr:spPr>
        <a:xfrm>
          <a:off x="9588500" y="99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72758</xdr:rowOff>
    </xdr:from>
    <xdr:ext cx="534377" cy="259045"/>
    <xdr:sp macro="" textlink="">
      <xdr:nvSpPr>
        <xdr:cNvPr id="373" name="テキスト ボックス 372"/>
        <xdr:cNvSpPr txBox="1"/>
      </xdr:nvSpPr>
      <xdr:spPr>
        <a:xfrm>
          <a:off x="9372111" y="100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137918</xdr:rowOff>
    </xdr:from>
    <xdr:to>
      <xdr:col>12</xdr:col>
      <xdr:colOff>561975</xdr:colOff>
      <xdr:row>58</xdr:row>
      <xdr:rowOff>68068</xdr:rowOff>
    </xdr:to>
    <xdr:sp macro="" textlink="">
      <xdr:nvSpPr>
        <xdr:cNvPr id="374" name="円/楕円 373"/>
        <xdr:cNvSpPr/>
      </xdr:nvSpPr>
      <xdr:spPr>
        <a:xfrm>
          <a:off x="8699500" y="99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84595</xdr:rowOff>
    </xdr:from>
    <xdr:ext cx="599010" cy="259045"/>
    <xdr:sp macro="" textlink="">
      <xdr:nvSpPr>
        <xdr:cNvPr id="375" name="テキスト ボックス 374"/>
        <xdr:cNvSpPr txBox="1"/>
      </xdr:nvSpPr>
      <xdr:spPr>
        <a:xfrm>
          <a:off x="8450794" y="968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143639</xdr:rowOff>
    </xdr:from>
    <xdr:to>
      <xdr:col>11</xdr:col>
      <xdr:colOff>358775</xdr:colOff>
      <xdr:row>57</xdr:row>
      <xdr:rowOff>73789</xdr:rowOff>
    </xdr:to>
    <xdr:sp macro="" textlink="">
      <xdr:nvSpPr>
        <xdr:cNvPr id="376" name="円/楕円 375"/>
        <xdr:cNvSpPr/>
      </xdr:nvSpPr>
      <xdr:spPr>
        <a:xfrm>
          <a:off x="7810500" y="97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90316</xdr:rowOff>
    </xdr:from>
    <xdr:ext cx="599010" cy="259045"/>
    <xdr:sp macro="" textlink="">
      <xdr:nvSpPr>
        <xdr:cNvPr id="377" name="テキスト ボックス 376"/>
        <xdr:cNvSpPr txBox="1"/>
      </xdr:nvSpPr>
      <xdr:spPr>
        <a:xfrm>
          <a:off x="7561794" y="95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56625</xdr:rowOff>
    </xdr:from>
    <xdr:to>
      <xdr:col>10</xdr:col>
      <xdr:colOff>155575</xdr:colOff>
      <xdr:row>57</xdr:row>
      <xdr:rowOff>158225</xdr:rowOff>
    </xdr:to>
    <xdr:sp macro="" textlink="">
      <xdr:nvSpPr>
        <xdr:cNvPr id="378" name="円/楕円 377"/>
        <xdr:cNvSpPr/>
      </xdr:nvSpPr>
      <xdr:spPr>
        <a:xfrm>
          <a:off x="6921500" y="98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3302</xdr:rowOff>
    </xdr:from>
    <xdr:ext cx="599010" cy="259045"/>
    <xdr:sp macro="" textlink="">
      <xdr:nvSpPr>
        <xdr:cNvPr id="379" name="テキスト ボックス 378"/>
        <xdr:cNvSpPr txBox="1"/>
      </xdr:nvSpPr>
      <xdr:spPr>
        <a:xfrm>
          <a:off x="6672794" y="960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51118</xdr:rowOff>
    </xdr:from>
    <xdr:to>
      <xdr:col>15</xdr:col>
      <xdr:colOff>180975</xdr:colOff>
      <xdr:row>78</xdr:row>
      <xdr:rowOff>60026</xdr:rowOff>
    </xdr:to>
    <xdr:cxnSp macro="">
      <xdr:nvCxnSpPr>
        <xdr:cNvPr id="406" name="直線コネクタ 405"/>
        <xdr:cNvCxnSpPr/>
      </xdr:nvCxnSpPr>
      <xdr:spPr>
        <a:xfrm flipV="1">
          <a:off x="9639300" y="13424218"/>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318</xdr:rowOff>
    </xdr:from>
    <xdr:to>
      <xdr:col>15</xdr:col>
      <xdr:colOff>231775</xdr:colOff>
      <xdr:row>78</xdr:row>
      <xdr:rowOff>101918</xdr:rowOff>
    </xdr:to>
    <xdr:sp macro="" textlink="">
      <xdr:nvSpPr>
        <xdr:cNvPr id="416" name="円/楕円 415"/>
        <xdr:cNvSpPr/>
      </xdr:nvSpPr>
      <xdr:spPr>
        <a:xfrm>
          <a:off x="104267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9226</xdr:rowOff>
    </xdr:from>
    <xdr:to>
      <xdr:col>14</xdr:col>
      <xdr:colOff>79375</xdr:colOff>
      <xdr:row>78</xdr:row>
      <xdr:rowOff>110826</xdr:rowOff>
    </xdr:to>
    <xdr:sp macro="" textlink="">
      <xdr:nvSpPr>
        <xdr:cNvPr id="418" name="円/楕円 417"/>
        <xdr:cNvSpPr/>
      </xdr:nvSpPr>
      <xdr:spPr>
        <a:xfrm>
          <a:off x="9588500" y="133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101953</xdr:rowOff>
    </xdr:from>
    <xdr:ext cx="534377" cy="259045"/>
    <xdr:sp macro="" textlink="">
      <xdr:nvSpPr>
        <xdr:cNvPr id="419" name="テキスト ボックス 418"/>
        <xdr:cNvSpPr txBox="1"/>
      </xdr:nvSpPr>
      <xdr:spPr>
        <a:xfrm>
          <a:off x="9372111" y="134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81505</xdr:rowOff>
    </xdr:from>
    <xdr:to>
      <xdr:col>15</xdr:col>
      <xdr:colOff>180975</xdr:colOff>
      <xdr:row>94</xdr:row>
      <xdr:rowOff>83824</xdr:rowOff>
    </xdr:to>
    <xdr:cxnSp macro="">
      <xdr:nvCxnSpPr>
        <xdr:cNvPr id="450" name="直線コネクタ 449"/>
        <xdr:cNvCxnSpPr/>
      </xdr:nvCxnSpPr>
      <xdr:spPr>
        <a:xfrm>
          <a:off x="9639300" y="16197805"/>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33024</xdr:rowOff>
    </xdr:from>
    <xdr:to>
      <xdr:col>15</xdr:col>
      <xdr:colOff>231775</xdr:colOff>
      <xdr:row>94</xdr:row>
      <xdr:rowOff>134624</xdr:rowOff>
    </xdr:to>
    <xdr:sp macro="" textlink="">
      <xdr:nvSpPr>
        <xdr:cNvPr id="460" name="円/楕円 459"/>
        <xdr:cNvSpPr/>
      </xdr:nvSpPr>
      <xdr:spPr>
        <a:xfrm>
          <a:off x="10426700" y="161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55901</xdr:rowOff>
    </xdr:from>
    <xdr:ext cx="534377" cy="259045"/>
    <xdr:sp macro="" textlink="">
      <xdr:nvSpPr>
        <xdr:cNvPr id="461" name="普通建設事業費 （ うち更新整備　）該当値テキスト"/>
        <xdr:cNvSpPr txBox="1"/>
      </xdr:nvSpPr>
      <xdr:spPr>
        <a:xfrm>
          <a:off x="10528300" y="160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30705</xdr:rowOff>
    </xdr:from>
    <xdr:to>
      <xdr:col>14</xdr:col>
      <xdr:colOff>79375</xdr:colOff>
      <xdr:row>94</xdr:row>
      <xdr:rowOff>132305</xdr:rowOff>
    </xdr:to>
    <xdr:sp macro="" textlink="">
      <xdr:nvSpPr>
        <xdr:cNvPr id="462" name="円/楕円 461"/>
        <xdr:cNvSpPr/>
      </xdr:nvSpPr>
      <xdr:spPr>
        <a:xfrm>
          <a:off x="9588500" y="161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148832</xdr:rowOff>
    </xdr:from>
    <xdr:ext cx="534377" cy="259045"/>
    <xdr:sp macro="" textlink="">
      <xdr:nvSpPr>
        <xdr:cNvPr id="463" name="テキスト ボックス 462"/>
        <xdr:cNvSpPr txBox="1"/>
      </xdr:nvSpPr>
      <xdr:spPr>
        <a:xfrm>
          <a:off x="9372111" y="1592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85053</xdr:rowOff>
    </xdr:from>
    <xdr:to>
      <xdr:col>23</xdr:col>
      <xdr:colOff>517525</xdr:colOff>
      <xdr:row>37</xdr:row>
      <xdr:rowOff>135237</xdr:rowOff>
    </xdr:to>
    <xdr:cxnSp macro="">
      <xdr:nvCxnSpPr>
        <xdr:cNvPr id="488" name="直線コネクタ 487"/>
        <xdr:cNvCxnSpPr/>
      </xdr:nvCxnSpPr>
      <xdr:spPr>
        <a:xfrm flipV="1">
          <a:off x="15481300" y="6428703"/>
          <a:ext cx="838200" cy="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135237</xdr:rowOff>
    </xdr:from>
    <xdr:to>
      <xdr:col>22</xdr:col>
      <xdr:colOff>365125</xdr:colOff>
      <xdr:row>38</xdr:row>
      <xdr:rowOff>21108</xdr:rowOff>
    </xdr:to>
    <xdr:cxnSp macro="">
      <xdr:nvCxnSpPr>
        <xdr:cNvPr id="491" name="直線コネクタ 490"/>
        <xdr:cNvCxnSpPr/>
      </xdr:nvCxnSpPr>
      <xdr:spPr>
        <a:xfrm flipV="1">
          <a:off x="14592300" y="6478887"/>
          <a:ext cx="889000" cy="5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16604</xdr:rowOff>
    </xdr:from>
    <xdr:to>
      <xdr:col>21</xdr:col>
      <xdr:colOff>161925</xdr:colOff>
      <xdr:row>38</xdr:row>
      <xdr:rowOff>21108</xdr:rowOff>
    </xdr:to>
    <xdr:cxnSp macro="">
      <xdr:nvCxnSpPr>
        <xdr:cNvPr id="494" name="直線コネクタ 493"/>
        <xdr:cNvCxnSpPr/>
      </xdr:nvCxnSpPr>
      <xdr:spPr>
        <a:xfrm>
          <a:off x="13703300" y="6531704"/>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13536</xdr:rowOff>
    </xdr:from>
    <xdr:to>
      <xdr:col>19</xdr:col>
      <xdr:colOff>644525</xdr:colOff>
      <xdr:row>38</xdr:row>
      <xdr:rowOff>16604</xdr:rowOff>
    </xdr:to>
    <xdr:cxnSp macro="">
      <xdr:nvCxnSpPr>
        <xdr:cNvPr id="497" name="直線コネクタ 496"/>
        <xdr:cNvCxnSpPr/>
      </xdr:nvCxnSpPr>
      <xdr:spPr>
        <a:xfrm>
          <a:off x="12814300" y="6528636"/>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34253</xdr:rowOff>
    </xdr:from>
    <xdr:to>
      <xdr:col>23</xdr:col>
      <xdr:colOff>568325</xdr:colOff>
      <xdr:row>37</xdr:row>
      <xdr:rowOff>135853</xdr:rowOff>
    </xdr:to>
    <xdr:sp macro="" textlink="">
      <xdr:nvSpPr>
        <xdr:cNvPr id="507" name="円/楕円 506"/>
        <xdr:cNvSpPr/>
      </xdr:nvSpPr>
      <xdr:spPr>
        <a:xfrm>
          <a:off x="16268700" y="63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165080</xdr:rowOff>
    </xdr:from>
    <xdr:ext cx="534377" cy="259045"/>
    <xdr:sp macro="" textlink="">
      <xdr:nvSpPr>
        <xdr:cNvPr id="508" name="災害復旧事業費該当値テキスト"/>
        <xdr:cNvSpPr txBox="1"/>
      </xdr:nvSpPr>
      <xdr:spPr>
        <a:xfrm>
          <a:off x="16370300" y="61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84437</xdr:rowOff>
    </xdr:from>
    <xdr:to>
      <xdr:col>22</xdr:col>
      <xdr:colOff>415925</xdr:colOff>
      <xdr:row>38</xdr:row>
      <xdr:rowOff>14587</xdr:rowOff>
    </xdr:to>
    <xdr:sp macro="" textlink="">
      <xdr:nvSpPr>
        <xdr:cNvPr id="509" name="円/楕円 508"/>
        <xdr:cNvSpPr/>
      </xdr:nvSpPr>
      <xdr:spPr>
        <a:xfrm>
          <a:off x="15430500" y="6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31114</xdr:rowOff>
    </xdr:from>
    <xdr:ext cx="534377" cy="259045"/>
    <xdr:sp macro="" textlink="">
      <xdr:nvSpPr>
        <xdr:cNvPr id="510" name="テキスト ボックス 509"/>
        <xdr:cNvSpPr txBox="1"/>
      </xdr:nvSpPr>
      <xdr:spPr>
        <a:xfrm>
          <a:off x="15214111" y="62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141758</xdr:rowOff>
    </xdr:from>
    <xdr:to>
      <xdr:col>21</xdr:col>
      <xdr:colOff>212725</xdr:colOff>
      <xdr:row>38</xdr:row>
      <xdr:rowOff>71908</xdr:rowOff>
    </xdr:to>
    <xdr:sp macro="" textlink="">
      <xdr:nvSpPr>
        <xdr:cNvPr id="511" name="円/楕円 510"/>
        <xdr:cNvSpPr/>
      </xdr:nvSpPr>
      <xdr:spPr>
        <a:xfrm>
          <a:off x="14541500" y="64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63035</xdr:rowOff>
    </xdr:from>
    <xdr:ext cx="378565" cy="259045"/>
    <xdr:sp macro="" textlink="">
      <xdr:nvSpPr>
        <xdr:cNvPr id="512" name="テキスト ボックス 511"/>
        <xdr:cNvSpPr txBox="1"/>
      </xdr:nvSpPr>
      <xdr:spPr>
        <a:xfrm>
          <a:off x="14403017" y="657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137255</xdr:rowOff>
    </xdr:from>
    <xdr:to>
      <xdr:col>20</xdr:col>
      <xdr:colOff>9525</xdr:colOff>
      <xdr:row>38</xdr:row>
      <xdr:rowOff>67405</xdr:rowOff>
    </xdr:to>
    <xdr:sp macro="" textlink="">
      <xdr:nvSpPr>
        <xdr:cNvPr id="513" name="円/楕円 512"/>
        <xdr:cNvSpPr/>
      </xdr:nvSpPr>
      <xdr:spPr>
        <a:xfrm>
          <a:off x="13652500" y="64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58531</xdr:rowOff>
    </xdr:from>
    <xdr:ext cx="469744" cy="259045"/>
    <xdr:sp macro="" textlink="">
      <xdr:nvSpPr>
        <xdr:cNvPr id="514" name="テキスト ボックス 513"/>
        <xdr:cNvSpPr txBox="1"/>
      </xdr:nvSpPr>
      <xdr:spPr>
        <a:xfrm>
          <a:off x="13468427" y="6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134186</xdr:rowOff>
    </xdr:from>
    <xdr:to>
      <xdr:col>18</xdr:col>
      <xdr:colOff>492125</xdr:colOff>
      <xdr:row>38</xdr:row>
      <xdr:rowOff>64336</xdr:rowOff>
    </xdr:to>
    <xdr:sp macro="" textlink="">
      <xdr:nvSpPr>
        <xdr:cNvPr id="515" name="円/楕円 514"/>
        <xdr:cNvSpPr/>
      </xdr:nvSpPr>
      <xdr:spPr>
        <a:xfrm>
          <a:off x="12763500" y="6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55463</xdr:rowOff>
    </xdr:from>
    <xdr:ext cx="469744" cy="259045"/>
    <xdr:sp macro="" textlink="">
      <xdr:nvSpPr>
        <xdr:cNvPr id="516" name="テキスト ボックス 515"/>
        <xdr:cNvSpPr txBox="1"/>
      </xdr:nvSpPr>
      <xdr:spPr>
        <a:xfrm>
          <a:off x="12579427" y="657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57090</xdr:rowOff>
    </xdr:from>
    <xdr:to>
      <xdr:col>23</xdr:col>
      <xdr:colOff>517525</xdr:colOff>
      <xdr:row>73</xdr:row>
      <xdr:rowOff>88427</xdr:rowOff>
    </xdr:to>
    <xdr:cxnSp macro="">
      <xdr:nvCxnSpPr>
        <xdr:cNvPr id="604" name="直線コネクタ 603"/>
        <xdr:cNvCxnSpPr/>
      </xdr:nvCxnSpPr>
      <xdr:spPr>
        <a:xfrm flipV="1">
          <a:off x="15481300" y="12572940"/>
          <a:ext cx="8382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88427</xdr:rowOff>
    </xdr:from>
    <xdr:to>
      <xdr:col>22</xdr:col>
      <xdr:colOff>365125</xdr:colOff>
      <xdr:row>73</xdr:row>
      <xdr:rowOff>119850</xdr:rowOff>
    </xdr:to>
    <xdr:cxnSp macro="">
      <xdr:nvCxnSpPr>
        <xdr:cNvPr id="607" name="直線コネクタ 606"/>
        <xdr:cNvCxnSpPr/>
      </xdr:nvCxnSpPr>
      <xdr:spPr>
        <a:xfrm flipV="1">
          <a:off x="14592300" y="12604277"/>
          <a:ext cx="8890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119850</xdr:rowOff>
    </xdr:from>
    <xdr:to>
      <xdr:col>21</xdr:col>
      <xdr:colOff>161925</xdr:colOff>
      <xdr:row>74</xdr:row>
      <xdr:rowOff>61252</xdr:rowOff>
    </xdr:to>
    <xdr:cxnSp macro="">
      <xdr:nvCxnSpPr>
        <xdr:cNvPr id="610" name="直線コネクタ 609"/>
        <xdr:cNvCxnSpPr/>
      </xdr:nvCxnSpPr>
      <xdr:spPr>
        <a:xfrm flipV="1">
          <a:off x="13703300" y="1263570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139195</xdr:rowOff>
    </xdr:from>
    <xdr:to>
      <xdr:col>19</xdr:col>
      <xdr:colOff>644525</xdr:colOff>
      <xdr:row>74</xdr:row>
      <xdr:rowOff>61252</xdr:rowOff>
    </xdr:to>
    <xdr:cxnSp macro="">
      <xdr:nvCxnSpPr>
        <xdr:cNvPr id="613" name="直線コネクタ 612"/>
        <xdr:cNvCxnSpPr/>
      </xdr:nvCxnSpPr>
      <xdr:spPr>
        <a:xfrm>
          <a:off x="12814300" y="12655045"/>
          <a:ext cx="889000" cy="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6290</xdr:rowOff>
    </xdr:from>
    <xdr:to>
      <xdr:col>23</xdr:col>
      <xdr:colOff>568325</xdr:colOff>
      <xdr:row>73</xdr:row>
      <xdr:rowOff>107890</xdr:rowOff>
    </xdr:to>
    <xdr:sp macro="" textlink="">
      <xdr:nvSpPr>
        <xdr:cNvPr id="623" name="円/楕円 622"/>
        <xdr:cNvSpPr/>
      </xdr:nvSpPr>
      <xdr:spPr>
        <a:xfrm>
          <a:off x="16268700" y="125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29167</xdr:rowOff>
    </xdr:from>
    <xdr:ext cx="599010" cy="259045"/>
    <xdr:sp macro="" textlink="">
      <xdr:nvSpPr>
        <xdr:cNvPr id="624" name="公債費該当値テキスト"/>
        <xdr:cNvSpPr txBox="1"/>
      </xdr:nvSpPr>
      <xdr:spPr>
        <a:xfrm>
          <a:off x="16370300" y="1237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37627</xdr:rowOff>
    </xdr:from>
    <xdr:to>
      <xdr:col>22</xdr:col>
      <xdr:colOff>415925</xdr:colOff>
      <xdr:row>73</xdr:row>
      <xdr:rowOff>139227</xdr:rowOff>
    </xdr:to>
    <xdr:sp macro="" textlink="">
      <xdr:nvSpPr>
        <xdr:cNvPr id="625" name="円/楕円 624"/>
        <xdr:cNvSpPr/>
      </xdr:nvSpPr>
      <xdr:spPr>
        <a:xfrm>
          <a:off x="15430500" y="125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155754</xdr:rowOff>
    </xdr:from>
    <xdr:ext cx="599010" cy="259045"/>
    <xdr:sp macro="" textlink="">
      <xdr:nvSpPr>
        <xdr:cNvPr id="626" name="テキスト ボックス 625"/>
        <xdr:cNvSpPr txBox="1"/>
      </xdr:nvSpPr>
      <xdr:spPr>
        <a:xfrm>
          <a:off x="15181794" y="123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69050</xdr:rowOff>
    </xdr:from>
    <xdr:to>
      <xdr:col>21</xdr:col>
      <xdr:colOff>212725</xdr:colOff>
      <xdr:row>73</xdr:row>
      <xdr:rowOff>170650</xdr:rowOff>
    </xdr:to>
    <xdr:sp macro="" textlink="">
      <xdr:nvSpPr>
        <xdr:cNvPr id="627" name="円/楕円 626"/>
        <xdr:cNvSpPr/>
      </xdr:nvSpPr>
      <xdr:spPr>
        <a:xfrm>
          <a:off x="14541500" y="125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15727</xdr:rowOff>
    </xdr:from>
    <xdr:ext cx="599010" cy="259045"/>
    <xdr:sp macro="" textlink="">
      <xdr:nvSpPr>
        <xdr:cNvPr id="628" name="テキスト ボックス 627"/>
        <xdr:cNvSpPr txBox="1"/>
      </xdr:nvSpPr>
      <xdr:spPr>
        <a:xfrm>
          <a:off x="14292794" y="123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10452</xdr:rowOff>
    </xdr:from>
    <xdr:to>
      <xdr:col>20</xdr:col>
      <xdr:colOff>9525</xdr:colOff>
      <xdr:row>74</xdr:row>
      <xdr:rowOff>112052</xdr:rowOff>
    </xdr:to>
    <xdr:sp macro="" textlink="">
      <xdr:nvSpPr>
        <xdr:cNvPr id="629" name="円/楕円 628"/>
        <xdr:cNvSpPr/>
      </xdr:nvSpPr>
      <xdr:spPr>
        <a:xfrm>
          <a:off x="13652500" y="126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128579</xdr:rowOff>
    </xdr:from>
    <xdr:ext cx="534377" cy="259045"/>
    <xdr:sp macro="" textlink="">
      <xdr:nvSpPr>
        <xdr:cNvPr id="630" name="テキスト ボックス 629"/>
        <xdr:cNvSpPr txBox="1"/>
      </xdr:nvSpPr>
      <xdr:spPr>
        <a:xfrm>
          <a:off x="13436111" y="124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88395</xdr:rowOff>
    </xdr:from>
    <xdr:to>
      <xdr:col>18</xdr:col>
      <xdr:colOff>492125</xdr:colOff>
      <xdr:row>74</xdr:row>
      <xdr:rowOff>18545</xdr:rowOff>
    </xdr:to>
    <xdr:sp macro="" textlink="">
      <xdr:nvSpPr>
        <xdr:cNvPr id="631" name="円/楕円 630"/>
        <xdr:cNvSpPr/>
      </xdr:nvSpPr>
      <xdr:spPr>
        <a:xfrm>
          <a:off x="12763500" y="126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35072</xdr:rowOff>
    </xdr:from>
    <xdr:ext cx="599010" cy="259045"/>
    <xdr:sp macro="" textlink="">
      <xdr:nvSpPr>
        <xdr:cNvPr id="632" name="テキスト ボックス 631"/>
        <xdr:cNvSpPr txBox="1"/>
      </xdr:nvSpPr>
      <xdr:spPr>
        <a:xfrm>
          <a:off x="12514794" y="123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167191</xdr:rowOff>
    </xdr:from>
    <xdr:to>
      <xdr:col>23</xdr:col>
      <xdr:colOff>517525</xdr:colOff>
      <xdr:row>98</xdr:row>
      <xdr:rowOff>70718</xdr:rowOff>
    </xdr:to>
    <xdr:cxnSp macro="">
      <xdr:nvCxnSpPr>
        <xdr:cNvPr id="659" name="直線コネクタ 658"/>
        <xdr:cNvCxnSpPr/>
      </xdr:nvCxnSpPr>
      <xdr:spPr>
        <a:xfrm flipV="1">
          <a:off x="15481300" y="16797841"/>
          <a:ext cx="838200" cy="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161585</xdr:rowOff>
    </xdr:from>
    <xdr:to>
      <xdr:col>22</xdr:col>
      <xdr:colOff>365125</xdr:colOff>
      <xdr:row>98</xdr:row>
      <xdr:rowOff>70718</xdr:rowOff>
    </xdr:to>
    <xdr:cxnSp macro="">
      <xdr:nvCxnSpPr>
        <xdr:cNvPr id="662" name="直線コネクタ 661"/>
        <xdr:cNvCxnSpPr/>
      </xdr:nvCxnSpPr>
      <xdr:spPr>
        <a:xfrm>
          <a:off x="14592300" y="16792235"/>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158207</xdr:rowOff>
    </xdr:from>
    <xdr:to>
      <xdr:col>21</xdr:col>
      <xdr:colOff>161925</xdr:colOff>
      <xdr:row>97</xdr:row>
      <xdr:rowOff>161585</xdr:rowOff>
    </xdr:to>
    <xdr:cxnSp macro="">
      <xdr:nvCxnSpPr>
        <xdr:cNvPr id="665" name="直線コネクタ 664"/>
        <xdr:cNvCxnSpPr/>
      </xdr:nvCxnSpPr>
      <xdr:spPr>
        <a:xfrm>
          <a:off x="13703300" y="1678885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51641</xdr:rowOff>
    </xdr:from>
    <xdr:ext cx="534377" cy="259045"/>
    <xdr:sp macro="" textlink="">
      <xdr:nvSpPr>
        <xdr:cNvPr id="667" name="テキスト ボックス 666"/>
        <xdr:cNvSpPr txBox="1"/>
      </xdr:nvSpPr>
      <xdr:spPr>
        <a:xfrm>
          <a:off x="14325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158207</xdr:rowOff>
    </xdr:from>
    <xdr:to>
      <xdr:col>19</xdr:col>
      <xdr:colOff>644525</xdr:colOff>
      <xdr:row>98</xdr:row>
      <xdr:rowOff>75591</xdr:rowOff>
    </xdr:to>
    <xdr:cxnSp macro="">
      <xdr:nvCxnSpPr>
        <xdr:cNvPr id="668" name="直線コネクタ 667"/>
        <xdr:cNvCxnSpPr/>
      </xdr:nvCxnSpPr>
      <xdr:spPr>
        <a:xfrm flipV="1">
          <a:off x="12814300" y="16788857"/>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116391</xdr:rowOff>
    </xdr:from>
    <xdr:to>
      <xdr:col>23</xdr:col>
      <xdr:colOff>568325</xdr:colOff>
      <xdr:row>98</xdr:row>
      <xdr:rowOff>46541</xdr:rowOff>
    </xdr:to>
    <xdr:sp macro="" textlink="">
      <xdr:nvSpPr>
        <xdr:cNvPr id="678" name="円/楕円 677"/>
        <xdr:cNvSpPr/>
      </xdr:nvSpPr>
      <xdr:spPr>
        <a:xfrm>
          <a:off x="16268700" y="167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139268</xdr:rowOff>
    </xdr:from>
    <xdr:ext cx="534377" cy="259045"/>
    <xdr:sp macro="" textlink="">
      <xdr:nvSpPr>
        <xdr:cNvPr id="679" name="積立金該当値テキスト"/>
        <xdr:cNvSpPr txBox="1"/>
      </xdr:nvSpPr>
      <xdr:spPr>
        <a:xfrm>
          <a:off x="16370300" y="165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19918</xdr:rowOff>
    </xdr:from>
    <xdr:to>
      <xdr:col>22</xdr:col>
      <xdr:colOff>415925</xdr:colOff>
      <xdr:row>98</xdr:row>
      <xdr:rowOff>121518</xdr:rowOff>
    </xdr:to>
    <xdr:sp macro="" textlink="">
      <xdr:nvSpPr>
        <xdr:cNvPr id="680" name="円/楕円 679"/>
        <xdr:cNvSpPr/>
      </xdr:nvSpPr>
      <xdr:spPr>
        <a:xfrm>
          <a:off x="15430500" y="168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112645</xdr:rowOff>
    </xdr:from>
    <xdr:ext cx="534377" cy="259045"/>
    <xdr:sp macro="" textlink="">
      <xdr:nvSpPr>
        <xdr:cNvPr id="681" name="テキスト ボックス 680"/>
        <xdr:cNvSpPr txBox="1"/>
      </xdr:nvSpPr>
      <xdr:spPr>
        <a:xfrm>
          <a:off x="15214111" y="169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110785</xdr:rowOff>
    </xdr:from>
    <xdr:to>
      <xdr:col>21</xdr:col>
      <xdr:colOff>212725</xdr:colOff>
      <xdr:row>98</xdr:row>
      <xdr:rowOff>40935</xdr:rowOff>
    </xdr:to>
    <xdr:sp macro="" textlink="">
      <xdr:nvSpPr>
        <xdr:cNvPr id="682" name="円/楕円 681"/>
        <xdr:cNvSpPr/>
      </xdr:nvSpPr>
      <xdr:spPr>
        <a:xfrm>
          <a:off x="14541500" y="167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57462</xdr:rowOff>
    </xdr:from>
    <xdr:ext cx="534377" cy="259045"/>
    <xdr:sp macro="" textlink="">
      <xdr:nvSpPr>
        <xdr:cNvPr id="683" name="テキスト ボックス 682"/>
        <xdr:cNvSpPr txBox="1"/>
      </xdr:nvSpPr>
      <xdr:spPr>
        <a:xfrm>
          <a:off x="14325111" y="165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107407</xdr:rowOff>
    </xdr:from>
    <xdr:to>
      <xdr:col>20</xdr:col>
      <xdr:colOff>9525</xdr:colOff>
      <xdr:row>98</xdr:row>
      <xdr:rowOff>37557</xdr:rowOff>
    </xdr:to>
    <xdr:sp macro="" textlink="">
      <xdr:nvSpPr>
        <xdr:cNvPr id="684" name="円/楕円 683"/>
        <xdr:cNvSpPr/>
      </xdr:nvSpPr>
      <xdr:spPr>
        <a:xfrm>
          <a:off x="13652500" y="167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28684</xdr:rowOff>
    </xdr:from>
    <xdr:ext cx="534377" cy="259045"/>
    <xdr:sp macro="" textlink="">
      <xdr:nvSpPr>
        <xdr:cNvPr id="685" name="テキスト ボックス 684"/>
        <xdr:cNvSpPr txBox="1"/>
      </xdr:nvSpPr>
      <xdr:spPr>
        <a:xfrm>
          <a:off x="13436111" y="168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24791</xdr:rowOff>
    </xdr:from>
    <xdr:to>
      <xdr:col>18</xdr:col>
      <xdr:colOff>492125</xdr:colOff>
      <xdr:row>98</xdr:row>
      <xdr:rowOff>126391</xdr:rowOff>
    </xdr:to>
    <xdr:sp macro="" textlink="">
      <xdr:nvSpPr>
        <xdr:cNvPr id="686" name="円/楕円 685"/>
        <xdr:cNvSpPr/>
      </xdr:nvSpPr>
      <xdr:spPr>
        <a:xfrm>
          <a:off x="12763500" y="168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117518</xdr:rowOff>
    </xdr:from>
    <xdr:ext cx="534377" cy="259045"/>
    <xdr:sp macro="" textlink="">
      <xdr:nvSpPr>
        <xdr:cNvPr id="687" name="テキスト ボックス 686"/>
        <xdr:cNvSpPr txBox="1"/>
      </xdr:nvSpPr>
      <xdr:spPr>
        <a:xfrm>
          <a:off x="12547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124795</xdr:rowOff>
    </xdr:from>
    <xdr:to>
      <xdr:col>32</xdr:col>
      <xdr:colOff>187325</xdr:colOff>
      <xdr:row>38</xdr:row>
      <xdr:rowOff>104359</xdr:rowOff>
    </xdr:to>
    <xdr:cxnSp macro="">
      <xdr:nvCxnSpPr>
        <xdr:cNvPr id="714" name="直線コネクタ 713"/>
        <xdr:cNvCxnSpPr/>
      </xdr:nvCxnSpPr>
      <xdr:spPr>
        <a:xfrm flipV="1">
          <a:off x="21323300" y="6296995"/>
          <a:ext cx="838200" cy="3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104359</xdr:rowOff>
    </xdr:from>
    <xdr:to>
      <xdr:col>31</xdr:col>
      <xdr:colOff>34925</xdr:colOff>
      <xdr:row>38</xdr:row>
      <xdr:rowOff>139654</xdr:rowOff>
    </xdr:to>
    <xdr:cxnSp macro="">
      <xdr:nvCxnSpPr>
        <xdr:cNvPr id="717" name="直線コネクタ 716"/>
        <xdr:cNvCxnSpPr/>
      </xdr:nvCxnSpPr>
      <xdr:spPr>
        <a:xfrm flipV="1">
          <a:off x="20434300" y="6619459"/>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20" name="直線コネクタ 719"/>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23" name="直線コネクタ 722"/>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73995</xdr:rowOff>
    </xdr:from>
    <xdr:to>
      <xdr:col>32</xdr:col>
      <xdr:colOff>238125</xdr:colOff>
      <xdr:row>37</xdr:row>
      <xdr:rowOff>4145</xdr:rowOff>
    </xdr:to>
    <xdr:sp macro="" textlink="">
      <xdr:nvSpPr>
        <xdr:cNvPr id="733" name="円/楕円 732"/>
        <xdr:cNvSpPr/>
      </xdr:nvSpPr>
      <xdr:spPr>
        <a:xfrm>
          <a:off x="221107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96872</xdr:rowOff>
    </xdr:from>
    <xdr:ext cx="469744" cy="259045"/>
    <xdr:sp macro="" textlink="">
      <xdr:nvSpPr>
        <xdr:cNvPr id="734" name="投資及び出資金該当値テキスト"/>
        <xdr:cNvSpPr txBox="1"/>
      </xdr:nvSpPr>
      <xdr:spPr>
        <a:xfrm>
          <a:off x="22212300" y="60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53559</xdr:rowOff>
    </xdr:from>
    <xdr:to>
      <xdr:col>31</xdr:col>
      <xdr:colOff>85725</xdr:colOff>
      <xdr:row>38</xdr:row>
      <xdr:rowOff>155159</xdr:rowOff>
    </xdr:to>
    <xdr:sp macro="" textlink="">
      <xdr:nvSpPr>
        <xdr:cNvPr id="735" name="円/楕円 734"/>
        <xdr:cNvSpPr/>
      </xdr:nvSpPr>
      <xdr:spPr>
        <a:xfrm>
          <a:off x="21272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146286</xdr:rowOff>
    </xdr:from>
    <xdr:ext cx="378565" cy="259045"/>
    <xdr:sp macro="" textlink="">
      <xdr:nvSpPr>
        <xdr:cNvPr id="736" name="テキスト ボックス 735"/>
        <xdr:cNvSpPr txBox="1"/>
      </xdr:nvSpPr>
      <xdr:spPr>
        <a:xfrm>
          <a:off x="21134017" y="666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7" name="円/楕円 736"/>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8" name="テキスト ボックス 737"/>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9" name="円/楕円 738"/>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40" name="テキスト ボックス 739"/>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1" name="円/楕円 740"/>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2" name="テキスト ボックス 741"/>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88074</xdr:rowOff>
    </xdr:from>
    <xdr:to>
      <xdr:col>32</xdr:col>
      <xdr:colOff>187325</xdr:colOff>
      <xdr:row>56</xdr:row>
      <xdr:rowOff>94285</xdr:rowOff>
    </xdr:to>
    <xdr:cxnSp macro="">
      <xdr:nvCxnSpPr>
        <xdr:cNvPr id="771" name="直線コネクタ 770"/>
        <xdr:cNvCxnSpPr/>
      </xdr:nvCxnSpPr>
      <xdr:spPr>
        <a:xfrm flipV="1">
          <a:off x="21323300" y="9689274"/>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67691</xdr:rowOff>
    </xdr:from>
    <xdr:to>
      <xdr:col>31</xdr:col>
      <xdr:colOff>34925</xdr:colOff>
      <xdr:row>56</xdr:row>
      <xdr:rowOff>94285</xdr:rowOff>
    </xdr:to>
    <xdr:cxnSp macro="">
      <xdr:nvCxnSpPr>
        <xdr:cNvPr id="774" name="直線コネクタ 773"/>
        <xdr:cNvCxnSpPr/>
      </xdr:nvCxnSpPr>
      <xdr:spPr>
        <a:xfrm>
          <a:off x="20434300" y="966889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67691</xdr:rowOff>
    </xdr:from>
    <xdr:to>
      <xdr:col>29</xdr:col>
      <xdr:colOff>517525</xdr:colOff>
      <xdr:row>56</xdr:row>
      <xdr:rowOff>129108</xdr:rowOff>
    </xdr:to>
    <xdr:cxnSp macro="">
      <xdr:nvCxnSpPr>
        <xdr:cNvPr id="777" name="直線コネクタ 776"/>
        <xdr:cNvCxnSpPr/>
      </xdr:nvCxnSpPr>
      <xdr:spPr>
        <a:xfrm flipV="1">
          <a:off x="19545300" y="9668891"/>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129108</xdr:rowOff>
    </xdr:from>
    <xdr:to>
      <xdr:col>28</xdr:col>
      <xdr:colOff>314325</xdr:colOff>
      <xdr:row>57</xdr:row>
      <xdr:rowOff>48298</xdr:rowOff>
    </xdr:to>
    <xdr:cxnSp macro="">
      <xdr:nvCxnSpPr>
        <xdr:cNvPr id="780" name="直線コネクタ 779"/>
        <xdr:cNvCxnSpPr/>
      </xdr:nvCxnSpPr>
      <xdr:spPr>
        <a:xfrm flipV="1">
          <a:off x="18656300" y="9730308"/>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37274</xdr:rowOff>
    </xdr:from>
    <xdr:to>
      <xdr:col>32</xdr:col>
      <xdr:colOff>238125</xdr:colOff>
      <xdr:row>56</xdr:row>
      <xdr:rowOff>138874</xdr:rowOff>
    </xdr:to>
    <xdr:sp macro="" textlink="">
      <xdr:nvSpPr>
        <xdr:cNvPr id="790" name="円/楕円 789"/>
        <xdr:cNvSpPr/>
      </xdr:nvSpPr>
      <xdr:spPr>
        <a:xfrm>
          <a:off x="221107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60151</xdr:rowOff>
    </xdr:from>
    <xdr:ext cx="534377" cy="259045"/>
    <xdr:sp macro="" textlink="">
      <xdr:nvSpPr>
        <xdr:cNvPr id="791" name="貸付金該当値テキスト"/>
        <xdr:cNvSpPr txBox="1"/>
      </xdr:nvSpPr>
      <xdr:spPr>
        <a:xfrm>
          <a:off x="22212300" y="9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43485</xdr:rowOff>
    </xdr:from>
    <xdr:to>
      <xdr:col>31</xdr:col>
      <xdr:colOff>85725</xdr:colOff>
      <xdr:row>56</xdr:row>
      <xdr:rowOff>145085</xdr:rowOff>
    </xdr:to>
    <xdr:sp macro="" textlink="">
      <xdr:nvSpPr>
        <xdr:cNvPr id="792" name="円/楕円 791"/>
        <xdr:cNvSpPr/>
      </xdr:nvSpPr>
      <xdr:spPr>
        <a:xfrm>
          <a:off x="21272500" y="9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161612</xdr:rowOff>
    </xdr:from>
    <xdr:ext cx="534377" cy="259045"/>
    <xdr:sp macro="" textlink="">
      <xdr:nvSpPr>
        <xdr:cNvPr id="793" name="テキスト ボックス 792"/>
        <xdr:cNvSpPr txBox="1"/>
      </xdr:nvSpPr>
      <xdr:spPr>
        <a:xfrm>
          <a:off x="21056111" y="94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16891</xdr:rowOff>
    </xdr:from>
    <xdr:to>
      <xdr:col>29</xdr:col>
      <xdr:colOff>568325</xdr:colOff>
      <xdr:row>56</xdr:row>
      <xdr:rowOff>118491</xdr:rowOff>
    </xdr:to>
    <xdr:sp macro="" textlink="">
      <xdr:nvSpPr>
        <xdr:cNvPr id="794" name="円/楕円 793"/>
        <xdr:cNvSpPr/>
      </xdr:nvSpPr>
      <xdr:spPr>
        <a:xfrm>
          <a:off x="20383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135018</xdr:rowOff>
    </xdr:from>
    <xdr:ext cx="534377" cy="259045"/>
    <xdr:sp macro="" textlink="">
      <xdr:nvSpPr>
        <xdr:cNvPr id="795" name="テキスト ボックス 794"/>
        <xdr:cNvSpPr txBox="1"/>
      </xdr:nvSpPr>
      <xdr:spPr>
        <a:xfrm>
          <a:off x="20167111" y="93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78308</xdr:rowOff>
    </xdr:from>
    <xdr:to>
      <xdr:col>28</xdr:col>
      <xdr:colOff>365125</xdr:colOff>
      <xdr:row>57</xdr:row>
      <xdr:rowOff>8458</xdr:rowOff>
    </xdr:to>
    <xdr:sp macro="" textlink="">
      <xdr:nvSpPr>
        <xdr:cNvPr id="796" name="円/楕円 795"/>
        <xdr:cNvSpPr/>
      </xdr:nvSpPr>
      <xdr:spPr>
        <a:xfrm>
          <a:off x="19494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24985</xdr:rowOff>
    </xdr:from>
    <xdr:ext cx="534377" cy="259045"/>
    <xdr:sp macro="" textlink="">
      <xdr:nvSpPr>
        <xdr:cNvPr id="797" name="テキスト ボックス 796"/>
        <xdr:cNvSpPr txBox="1"/>
      </xdr:nvSpPr>
      <xdr:spPr>
        <a:xfrm>
          <a:off x="19278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168948</xdr:rowOff>
    </xdr:from>
    <xdr:to>
      <xdr:col>27</xdr:col>
      <xdr:colOff>161925</xdr:colOff>
      <xdr:row>57</xdr:row>
      <xdr:rowOff>99098</xdr:rowOff>
    </xdr:to>
    <xdr:sp macro="" textlink="">
      <xdr:nvSpPr>
        <xdr:cNvPr id="798" name="円/楕円 797"/>
        <xdr:cNvSpPr/>
      </xdr:nvSpPr>
      <xdr:spPr>
        <a:xfrm>
          <a:off x="18605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115625</xdr:rowOff>
    </xdr:from>
    <xdr:ext cx="469744" cy="259045"/>
    <xdr:sp macro="" textlink="">
      <xdr:nvSpPr>
        <xdr:cNvPr id="799" name="テキスト ボックス 798"/>
        <xdr:cNvSpPr txBox="1"/>
      </xdr:nvSpPr>
      <xdr:spPr>
        <a:xfrm>
          <a:off x="18421427" y="95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64109</xdr:rowOff>
    </xdr:from>
    <xdr:to>
      <xdr:col>32</xdr:col>
      <xdr:colOff>187325</xdr:colOff>
      <xdr:row>74</xdr:row>
      <xdr:rowOff>100174</xdr:rowOff>
    </xdr:to>
    <xdr:cxnSp macro="">
      <xdr:nvCxnSpPr>
        <xdr:cNvPr id="830" name="直線コネクタ 829"/>
        <xdr:cNvCxnSpPr/>
      </xdr:nvCxnSpPr>
      <xdr:spPr>
        <a:xfrm flipV="1">
          <a:off x="21323300" y="12751409"/>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100174</xdr:rowOff>
    </xdr:from>
    <xdr:to>
      <xdr:col>31</xdr:col>
      <xdr:colOff>34925</xdr:colOff>
      <xdr:row>74</xdr:row>
      <xdr:rowOff>110722</xdr:rowOff>
    </xdr:to>
    <xdr:cxnSp macro="">
      <xdr:nvCxnSpPr>
        <xdr:cNvPr id="833" name="直線コネクタ 832"/>
        <xdr:cNvCxnSpPr/>
      </xdr:nvCxnSpPr>
      <xdr:spPr>
        <a:xfrm flipV="1">
          <a:off x="20434300" y="1278747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102025</xdr:rowOff>
    </xdr:from>
    <xdr:to>
      <xdr:col>29</xdr:col>
      <xdr:colOff>517525</xdr:colOff>
      <xdr:row>74</xdr:row>
      <xdr:rowOff>110722</xdr:rowOff>
    </xdr:to>
    <xdr:cxnSp macro="">
      <xdr:nvCxnSpPr>
        <xdr:cNvPr id="836" name="直線コネクタ 835"/>
        <xdr:cNvCxnSpPr/>
      </xdr:nvCxnSpPr>
      <xdr:spPr>
        <a:xfrm>
          <a:off x="19545300" y="12789325"/>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102025</xdr:rowOff>
    </xdr:from>
    <xdr:to>
      <xdr:col>28</xdr:col>
      <xdr:colOff>314325</xdr:colOff>
      <xdr:row>74</xdr:row>
      <xdr:rowOff>109383</xdr:rowOff>
    </xdr:to>
    <xdr:cxnSp macro="">
      <xdr:nvCxnSpPr>
        <xdr:cNvPr id="839" name="直線コネクタ 838"/>
        <xdr:cNvCxnSpPr/>
      </xdr:nvCxnSpPr>
      <xdr:spPr>
        <a:xfrm flipV="1">
          <a:off x="18656300" y="12789325"/>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13309</xdr:rowOff>
    </xdr:from>
    <xdr:to>
      <xdr:col>32</xdr:col>
      <xdr:colOff>238125</xdr:colOff>
      <xdr:row>74</xdr:row>
      <xdr:rowOff>114909</xdr:rowOff>
    </xdr:to>
    <xdr:sp macro="" textlink="">
      <xdr:nvSpPr>
        <xdr:cNvPr id="849" name="円/楕円 848"/>
        <xdr:cNvSpPr/>
      </xdr:nvSpPr>
      <xdr:spPr>
        <a:xfrm>
          <a:off x="22110700" y="12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36186</xdr:rowOff>
    </xdr:from>
    <xdr:ext cx="534377" cy="259045"/>
    <xdr:sp macro="" textlink="">
      <xdr:nvSpPr>
        <xdr:cNvPr id="850" name="繰出金該当値テキスト"/>
        <xdr:cNvSpPr txBox="1"/>
      </xdr:nvSpPr>
      <xdr:spPr>
        <a:xfrm>
          <a:off x="22212300" y="125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49374</xdr:rowOff>
    </xdr:from>
    <xdr:to>
      <xdr:col>31</xdr:col>
      <xdr:colOff>85725</xdr:colOff>
      <xdr:row>74</xdr:row>
      <xdr:rowOff>150974</xdr:rowOff>
    </xdr:to>
    <xdr:sp macro="" textlink="">
      <xdr:nvSpPr>
        <xdr:cNvPr id="851" name="円/楕円 850"/>
        <xdr:cNvSpPr/>
      </xdr:nvSpPr>
      <xdr:spPr>
        <a:xfrm>
          <a:off x="21272500" y="127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167501</xdr:rowOff>
    </xdr:from>
    <xdr:ext cx="534377" cy="259045"/>
    <xdr:sp macro="" textlink="">
      <xdr:nvSpPr>
        <xdr:cNvPr id="852" name="テキスト ボックス 851"/>
        <xdr:cNvSpPr txBox="1"/>
      </xdr:nvSpPr>
      <xdr:spPr>
        <a:xfrm>
          <a:off x="21056111" y="1251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59922</xdr:rowOff>
    </xdr:from>
    <xdr:to>
      <xdr:col>29</xdr:col>
      <xdr:colOff>568325</xdr:colOff>
      <xdr:row>74</xdr:row>
      <xdr:rowOff>161522</xdr:rowOff>
    </xdr:to>
    <xdr:sp macro="" textlink="">
      <xdr:nvSpPr>
        <xdr:cNvPr id="853" name="円/楕円 852"/>
        <xdr:cNvSpPr/>
      </xdr:nvSpPr>
      <xdr:spPr>
        <a:xfrm>
          <a:off x="20383500" y="127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6599</xdr:rowOff>
    </xdr:from>
    <xdr:ext cx="534377" cy="259045"/>
    <xdr:sp macro="" textlink="">
      <xdr:nvSpPr>
        <xdr:cNvPr id="854" name="テキスト ボックス 853"/>
        <xdr:cNvSpPr txBox="1"/>
      </xdr:nvSpPr>
      <xdr:spPr>
        <a:xfrm>
          <a:off x="20167111" y="125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51225</xdr:rowOff>
    </xdr:from>
    <xdr:to>
      <xdr:col>28</xdr:col>
      <xdr:colOff>365125</xdr:colOff>
      <xdr:row>74</xdr:row>
      <xdr:rowOff>152825</xdr:rowOff>
    </xdr:to>
    <xdr:sp macro="" textlink="">
      <xdr:nvSpPr>
        <xdr:cNvPr id="855" name="円/楕円 854"/>
        <xdr:cNvSpPr/>
      </xdr:nvSpPr>
      <xdr:spPr>
        <a:xfrm>
          <a:off x="19494500" y="12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169352</xdr:rowOff>
    </xdr:from>
    <xdr:ext cx="534377" cy="259045"/>
    <xdr:sp macro="" textlink="">
      <xdr:nvSpPr>
        <xdr:cNvPr id="856" name="テキスト ボックス 855"/>
        <xdr:cNvSpPr txBox="1"/>
      </xdr:nvSpPr>
      <xdr:spPr>
        <a:xfrm>
          <a:off x="19278111" y="125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58583</xdr:rowOff>
    </xdr:from>
    <xdr:to>
      <xdr:col>27</xdr:col>
      <xdr:colOff>161925</xdr:colOff>
      <xdr:row>74</xdr:row>
      <xdr:rowOff>160183</xdr:rowOff>
    </xdr:to>
    <xdr:sp macro="" textlink="">
      <xdr:nvSpPr>
        <xdr:cNvPr id="857" name="円/楕円 856"/>
        <xdr:cNvSpPr/>
      </xdr:nvSpPr>
      <xdr:spPr>
        <a:xfrm>
          <a:off x="18605500" y="12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5260</xdr:rowOff>
    </xdr:from>
    <xdr:ext cx="534377" cy="259045"/>
    <xdr:sp macro="" textlink="">
      <xdr:nvSpPr>
        <xdr:cNvPr id="858" name="テキスト ボックス 857"/>
        <xdr:cNvSpPr txBox="1"/>
      </xdr:nvSpPr>
      <xdr:spPr>
        <a:xfrm>
          <a:off x="18389111" y="125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物件費は住民一人当たり</a:t>
          </a:r>
          <a:r>
            <a:rPr kumimoji="1" lang="en-US" altLang="ja-JP" sz="1300">
              <a:latin typeface="ＭＳ Ｐゴシック"/>
            </a:rPr>
            <a:t>115,097</a:t>
          </a:r>
          <a:r>
            <a:rPr kumimoji="1" lang="ja-JP" altLang="en-US" sz="1300">
              <a:latin typeface="ＭＳ Ｐゴシック"/>
            </a:rPr>
            <a:t>円となっており、類似団体と比較して一人当たりコストが高い状況となっている。これは市町村合併にり広大な面積を有し、広範囲な行政サービスを提供していることもあり類似団体平均よりも高い水準となる傾向にあるとともに、平成</a:t>
          </a:r>
          <a:r>
            <a:rPr kumimoji="1" lang="en-US" altLang="ja-JP" sz="1300">
              <a:latin typeface="ＭＳ Ｐゴシック"/>
            </a:rPr>
            <a:t>27</a:t>
          </a:r>
          <a:r>
            <a:rPr kumimoji="1" lang="ja-JP" altLang="en-US" sz="1300">
              <a:latin typeface="ＭＳ Ｐゴシック"/>
            </a:rPr>
            <a:t>年度決算ではゴミ処理施設において発生した火災事故に伴う復旧・代替経費の増や、後年度の維持管理経費の縮減を図った遊休施設の除却事業（跡地整備を伴わないもの）等により増加しており、前年度決算と比較すると</a:t>
          </a:r>
          <a:r>
            <a:rPr kumimoji="1" lang="en-US" altLang="ja-JP" sz="1300">
              <a:latin typeface="ＭＳ Ｐゴシック"/>
            </a:rPr>
            <a:t>15.2</a:t>
          </a:r>
          <a:r>
            <a:rPr kumimoji="1" lang="ja-JP" altLang="en-US" sz="1300">
              <a:latin typeface="ＭＳ Ｐゴシック"/>
            </a:rPr>
            <a:t>％増となっている。今後も、公共施設の維持管理経費等のコスト削減を図り、健全な財政運営に努める。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116,673</a:t>
          </a:r>
          <a:r>
            <a:rPr kumimoji="1" lang="ja-JP" altLang="en-US" sz="1300">
              <a:latin typeface="ＭＳ Ｐゴシック"/>
            </a:rPr>
            <a:t>円となっており、類似団体と比較して一人当たりコストが高い状況となっており、性質別経費の中でも一人当たりのコストは上位となっている。平成２５年度から一人当たりコスト</a:t>
          </a:r>
          <a:r>
            <a:rPr kumimoji="1" lang="en-US" altLang="ja-JP" sz="1300">
              <a:latin typeface="ＭＳ Ｐゴシック"/>
            </a:rPr>
            <a:t>11</a:t>
          </a:r>
          <a:r>
            <a:rPr kumimoji="1" lang="ja-JP" altLang="en-US" sz="1300">
              <a:latin typeface="ＭＳ Ｐゴシック"/>
            </a:rPr>
            <a:t>万円台で推移しており、しばらく高止まりの傾向にある。これは、合併後、優先的に進めてきた大型投資事業に対する起債償還が本格化していることによるものであるが、今後も、歳入に見合った歳出の中での事業化により、地方債発行を精査し公債費負担の軽減に努める。</a:t>
          </a:r>
        </a:p>
        <a:p>
          <a:r>
            <a:rPr kumimoji="1" lang="ja-JP" altLang="en-US" sz="1300">
              <a:latin typeface="ＭＳ Ｐゴシック"/>
            </a:rPr>
            <a:t>　維持補修費の住民一人当たりコストは、平成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9,643</a:t>
          </a:r>
          <a:r>
            <a:rPr kumimoji="1" lang="ja-JP" altLang="en-US" sz="1300">
              <a:latin typeface="ＭＳ Ｐゴシック"/>
            </a:rPr>
            <a:t>円であり前年度決算と比較すると▲</a:t>
          </a:r>
          <a:r>
            <a:rPr kumimoji="1" lang="en-US" altLang="ja-JP" sz="1300">
              <a:latin typeface="ＭＳ Ｐゴシック"/>
            </a:rPr>
            <a:t>60.8%</a:t>
          </a:r>
          <a:r>
            <a:rPr kumimoji="1" lang="ja-JP" altLang="en-US" sz="1300">
              <a:latin typeface="ＭＳ Ｐゴシック"/>
            </a:rPr>
            <a:t>となっているが、主な要因は維持補修費の大半を占める除雪経費の減少によるもので、</a:t>
          </a:r>
          <a:r>
            <a:rPr kumimoji="1" lang="en-US" altLang="ja-JP" sz="1300">
              <a:latin typeface="ＭＳ Ｐゴシック"/>
            </a:rPr>
            <a:t>H26</a:t>
          </a:r>
          <a:r>
            <a:rPr kumimoji="1" lang="ja-JP" altLang="en-US" sz="1300">
              <a:latin typeface="ＭＳ Ｐゴシック"/>
            </a:rPr>
            <a:t>年度は記録的な大雪、</a:t>
          </a:r>
          <a:r>
            <a:rPr kumimoji="1" lang="en-US" altLang="ja-JP" sz="1300">
              <a:latin typeface="ＭＳ Ｐゴシック"/>
            </a:rPr>
            <a:t>H27</a:t>
          </a:r>
          <a:r>
            <a:rPr kumimoji="1" lang="ja-JP" altLang="en-US" sz="1300">
              <a:latin typeface="ＭＳ Ｐゴシック"/>
            </a:rPr>
            <a:t>年度は記録的な暖冬による少雪となったことによるものである。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12664</xdr:rowOff>
    </xdr:from>
    <xdr:to>
      <xdr:col>6</xdr:col>
      <xdr:colOff>511175</xdr:colOff>
      <xdr:row>35</xdr:row>
      <xdr:rowOff>33891</xdr:rowOff>
    </xdr:to>
    <xdr:cxnSp macro="">
      <xdr:nvCxnSpPr>
        <xdr:cNvPr id="63" name="直線コネクタ 62"/>
        <xdr:cNvCxnSpPr/>
      </xdr:nvCxnSpPr>
      <xdr:spPr>
        <a:xfrm>
          <a:off x="3797300" y="601341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12664</xdr:rowOff>
    </xdr:from>
    <xdr:to>
      <xdr:col>5</xdr:col>
      <xdr:colOff>358775</xdr:colOff>
      <xdr:row>35</xdr:row>
      <xdr:rowOff>48260</xdr:rowOff>
    </xdr:to>
    <xdr:cxnSp macro="">
      <xdr:nvCxnSpPr>
        <xdr:cNvPr id="66" name="直線コネクタ 65"/>
        <xdr:cNvCxnSpPr/>
      </xdr:nvCxnSpPr>
      <xdr:spPr>
        <a:xfrm flipV="1">
          <a:off x="2908300" y="601341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48260</xdr:rowOff>
    </xdr:from>
    <xdr:to>
      <xdr:col>4</xdr:col>
      <xdr:colOff>155575</xdr:colOff>
      <xdr:row>35</xdr:row>
      <xdr:rowOff>54792</xdr:rowOff>
    </xdr:to>
    <xdr:cxnSp macro="">
      <xdr:nvCxnSpPr>
        <xdr:cNvPr id="69" name="直線コネクタ 68"/>
        <xdr:cNvCxnSpPr/>
      </xdr:nvCxnSpPr>
      <xdr:spPr>
        <a:xfrm flipV="1">
          <a:off x="2019300" y="604901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156355</xdr:rowOff>
    </xdr:from>
    <xdr:to>
      <xdr:col>2</xdr:col>
      <xdr:colOff>638175</xdr:colOff>
      <xdr:row>35</xdr:row>
      <xdr:rowOff>54792</xdr:rowOff>
    </xdr:to>
    <xdr:cxnSp macro="">
      <xdr:nvCxnSpPr>
        <xdr:cNvPr id="72" name="直線コネクタ 71"/>
        <xdr:cNvCxnSpPr/>
      </xdr:nvCxnSpPr>
      <xdr:spPr>
        <a:xfrm>
          <a:off x="1130300" y="5814205"/>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154541</xdr:rowOff>
    </xdr:from>
    <xdr:to>
      <xdr:col>6</xdr:col>
      <xdr:colOff>561975</xdr:colOff>
      <xdr:row>35</xdr:row>
      <xdr:rowOff>84691</xdr:rowOff>
    </xdr:to>
    <xdr:sp macro="" textlink="">
      <xdr:nvSpPr>
        <xdr:cNvPr id="82" name="円/楕円 81"/>
        <xdr:cNvSpPr/>
      </xdr:nvSpPr>
      <xdr:spPr>
        <a:xfrm>
          <a:off x="45847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5968</xdr:rowOff>
    </xdr:from>
    <xdr:ext cx="469744" cy="259045"/>
    <xdr:sp macro="" textlink="">
      <xdr:nvSpPr>
        <xdr:cNvPr id="83" name="議会費該当値テキスト"/>
        <xdr:cNvSpPr txBox="1"/>
      </xdr:nvSpPr>
      <xdr:spPr>
        <a:xfrm>
          <a:off x="4686300" y="58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133314</xdr:rowOff>
    </xdr:from>
    <xdr:to>
      <xdr:col>5</xdr:col>
      <xdr:colOff>409575</xdr:colOff>
      <xdr:row>35</xdr:row>
      <xdr:rowOff>63464</xdr:rowOff>
    </xdr:to>
    <xdr:sp macro="" textlink="">
      <xdr:nvSpPr>
        <xdr:cNvPr id="84" name="円/楕円 83"/>
        <xdr:cNvSpPr/>
      </xdr:nvSpPr>
      <xdr:spPr>
        <a:xfrm>
          <a:off x="3746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79991</xdr:rowOff>
    </xdr:from>
    <xdr:ext cx="469744" cy="259045"/>
    <xdr:sp macro="" textlink="">
      <xdr:nvSpPr>
        <xdr:cNvPr id="85" name="テキスト ボックス 84"/>
        <xdr:cNvSpPr txBox="1"/>
      </xdr:nvSpPr>
      <xdr:spPr>
        <a:xfrm>
          <a:off x="3562427"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168910</xdr:rowOff>
    </xdr:from>
    <xdr:to>
      <xdr:col>4</xdr:col>
      <xdr:colOff>206375</xdr:colOff>
      <xdr:row>35</xdr:row>
      <xdr:rowOff>99060</xdr:rowOff>
    </xdr:to>
    <xdr:sp macro="" textlink="">
      <xdr:nvSpPr>
        <xdr:cNvPr id="86" name="円/楕円 85"/>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115587</xdr:rowOff>
    </xdr:from>
    <xdr:ext cx="469744" cy="259045"/>
    <xdr:sp macro="" textlink="">
      <xdr:nvSpPr>
        <xdr:cNvPr id="87" name="テキスト ボックス 86"/>
        <xdr:cNvSpPr txBox="1"/>
      </xdr:nvSpPr>
      <xdr:spPr>
        <a:xfrm>
          <a:off x="2673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3992</xdr:rowOff>
    </xdr:from>
    <xdr:to>
      <xdr:col>3</xdr:col>
      <xdr:colOff>3175</xdr:colOff>
      <xdr:row>35</xdr:row>
      <xdr:rowOff>105592</xdr:rowOff>
    </xdr:to>
    <xdr:sp macro="" textlink="">
      <xdr:nvSpPr>
        <xdr:cNvPr id="88" name="円/楕円 87"/>
        <xdr:cNvSpPr/>
      </xdr:nvSpPr>
      <xdr:spPr>
        <a:xfrm>
          <a:off x="1968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96719</xdr:rowOff>
    </xdr:from>
    <xdr:ext cx="469744" cy="259045"/>
    <xdr:sp macro="" textlink="">
      <xdr:nvSpPr>
        <xdr:cNvPr id="89" name="テキスト ボックス 88"/>
        <xdr:cNvSpPr txBox="1"/>
      </xdr:nvSpPr>
      <xdr:spPr>
        <a:xfrm>
          <a:off x="1784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105555</xdr:rowOff>
    </xdr:from>
    <xdr:to>
      <xdr:col>1</xdr:col>
      <xdr:colOff>485775</xdr:colOff>
      <xdr:row>34</xdr:row>
      <xdr:rowOff>35705</xdr:rowOff>
    </xdr:to>
    <xdr:sp macro="" textlink="">
      <xdr:nvSpPr>
        <xdr:cNvPr id="90" name="円/楕円 89"/>
        <xdr:cNvSpPr/>
      </xdr:nvSpPr>
      <xdr:spPr>
        <a:xfrm>
          <a:off x="1079500" y="57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26832</xdr:rowOff>
    </xdr:from>
    <xdr:ext cx="469744" cy="259045"/>
    <xdr:sp macro="" textlink="">
      <xdr:nvSpPr>
        <xdr:cNvPr id="91" name="テキスト ボックス 90"/>
        <xdr:cNvSpPr txBox="1"/>
      </xdr:nvSpPr>
      <xdr:spPr>
        <a:xfrm>
          <a:off x="895427" y="58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102656</xdr:rowOff>
    </xdr:from>
    <xdr:to>
      <xdr:col>6</xdr:col>
      <xdr:colOff>511175</xdr:colOff>
      <xdr:row>57</xdr:row>
      <xdr:rowOff>77936</xdr:rowOff>
    </xdr:to>
    <xdr:cxnSp macro="">
      <xdr:nvCxnSpPr>
        <xdr:cNvPr id="120" name="直線コネクタ 119"/>
        <xdr:cNvCxnSpPr/>
      </xdr:nvCxnSpPr>
      <xdr:spPr>
        <a:xfrm flipV="1">
          <a:off x="3797300" y="9703856"/>
          <a:ext cx="838200" cy="1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16241</xdr:rowOff>
    </xdr:from>
    <xdr:to>
      <xdr:col>5</xdr:col>
      <xdr:colOff>358775</xdr:colOff>
      <xdr:row>57</xdr:row>
      <xdr:rowOff>77936</xdr:rowOff>
    </xdr:to>
    <xdr:cxnSp macro="">
      <xdr:nvCxnSpPr>
        <xdr:cNvPr id="123" name="直線コネクタ 122"/>
        <xdr:cNvCxnSpPr/>
      </xdr:nvCxnSpPr>
      <xdr:spPr>
        <a:xfrm>
          <a:off x="2908300" y="9788891"/>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16241</xdr:rowOff>
    </xdr:from>
    <xdr:to>
      <xdr:col>4</xdr:col>
      <xdr:colOff>155575</xdr:colOff>
      <xdr:row>57</xdr:row>
      <xdr:rowOff>61507</xdr:rowOff>
    </xdr:to>
    <xdr:cxnSp macro="">
      <xdr:nvCxnSpPr>
        <xdr:cNvPr id="126" name="直線コネクタ 125"/>
        <xdr:cNvCxnSpPr/>
      </xdr:nvCxnSpPr>
      <xdr:spPr>
        <a:xfrm flipV="1">
          <a:off x="2019300" y="9788891"/>
          <a:ext cx="889000" cy="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61507</xdr:rowOff>
    </xdr:from>
    <xdr:to>
      <xdr:col>2</xdr:col>
      <xdr:colOff>638175</xdr:colOff>
      <xdr:row>57</xdr:row>
      <xdr:rowOff>114295</xdr:rowOff>
    </xdr:to>
    <xdr:cxnSp macro="">
      <xdr:nvCxnSpPr>
        <xdr:cNvPr id="129" name="直線コネクタ 128"/>
        <xdr:cNvCxnSpPr/>
      </xdr:nvCxnSpPr>
      <xdr:spPr>
        <a:xfrm flipV="1">
          <a:off x="1130300" y="9834157"/>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51856</xdr:rowOff>
    </xdr:from>
    <xdr:to>
      <xdr:col>6</xdr:col>
      <xdr:colOff>561975</xdr:colOff>
      <xdr:row>56</xdr:row>
      <xdr:rowOff>153456</xdr:rowOff>
    </xdr:to>
    <xdr:sp macro="" textlink="">
      <xdr:nvSpPr>
        <xdr:cNvPr id="139" name="円/楕円 138"/>
        <xdr:cNvSpPr/>
      </xdr:nvSpPr>
      <xdr:spPr>
        <a:xfrm>
          <a:off x="45847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74733</xdr:rowOff>
    </xdr:from>
    <xdr:ext cx="599010" cy="259045"/>
    <xdr:sp macro="" textlink="">
      <xdr:nvSpPr>
        <xdr:cNvPr id="140" name="総務費該当値テキスト"/>
        <xdr:cNvSpPr txBox="1"/>
      </xdr:nvSpPr>
      <xdr:spPr>
        <a:xfrm>
          <a:off x="4686300" y="950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27136</xdr:rowOff>
    </xdr:from>
    <xdr:to>
      <xdr:col>5</xdr:col>
      <xdr:colOff>409575</xdr:colOff>
      <xdr:row>57</xdr:row>
      <xdr:rowOff>128736</xdr:rowOff>
    </xdr:to>
    <xdr:sp macro="" textlink="">
      <xdr:nvSpPr>
        <xdr:cNvPr id="141" name="円/楕円 140"/>
        <xdr:cNvSpPr/>
      </xdr:nvSpPr>
      <xdr:spPr>
        <a:xfrm>
          <a:off x="3746500" y="97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119863</xdr:rowOff>
    </xdr:from>
    <xdr:ext cx="534377" cy="259045"/>
    <xdr:sp macro="" textlink="">
      <xdr:nvSpPr>
        <xdr:cNvPr id="142" name="テキスト ボックス 141"/>
        <xdr:cNvSpPr txBox="1"/>
      </xdr:nvSpPr>
      <xdr:spPr>
        <a:xfrm>
          <a:off x="3530111" y="98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136891</xdr:rowOff>
    </xdr:from>
    <xdr:to>
      <xdr:col>4</xdr:col>
      <xdr:colOff>206375</xdr:colOff>
      <xdr:row>57</xdr:row>
      <xdr:rowOff>67041</xdr:rowOff>
    </xdr:to>
    <xdr:sp macro="" textlink="">
      <xdr:nvSpPr>
        <xdr:cNvPr id="143" name="円/楕円 142"/>
        <xdr:cNvSpPr/>
      </xdr:nvSpPr>
      <xdr:spPr>
        <a:xfrm>
          <a:off x="2857500" y="97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83568</xdr:rowOff>
    </xdr:from>
    <xdr:ext cx="534377" cy="259045"/>
    <xdr:sp macro="" textlink="">
      <xdr:nvSpPr>
        <xdr:cNvPr id="144" name="テキスト ボックス 143"/>
        <xdr:cNvSpPr txBox="1"/>
      </xdr:nvSpPr>
      <xdr:spPr>
        <a:xfrm>
          <a:off x="2641111" y="95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10707</xdr:rowOff>
    </xdr:from>
    <xdr:to>
      <xdr:col>3</xdr:col>
      <xdr:colOff>3175</xdr:colOff>
      <xdr:row>57</xdr:row>
      <xdr:rowOff>112307</xdr:rowOff>
    </xdr:to>
    <xdr:sp macro="" textlink="">
      <xdr:nvSpPr>
        <xdr:cNvPr id="145" name="円/楕円 144"/>
        <xdr:cNvSpPr/>
      </xdr:nvSpPr>
      <xdr:spPr>
        <a:xfrm>
          <a:off x="1968500" y="9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103434</xdr:rowOff>
    </xdr:from>
    <xdr:ext cx="534377" cy="259045"/>
    <xdr:sp macro="" textlink="">
      <xdr:nvSpPr>
        <xdr:cNvPr id="146" name="テキスト ボックス 145"/>
        <xdr:cNvSpPr txBox="1"/>
      </xdr:nvSpPr>
      <xdr:spPr>
        <a:xfrm>
          <a:off x="1752111" y="9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63495</xdr:rowOff>
    </xdr:from>
    <xdr:to>
      <xdr:col>1</xdr:col>
      <xdr:colOff>485775</xdr:colOff>
      <xdr:row>57</xdr:row>
      <xdr:rowOff>165095</xdr:rowOff>
    </xdr:to>
    <xdr:sp macro="" textlink="">
      <xdr:nvSpPr>
        <xdr:cNvPr id="147" name="円/楕円 146"/>
        <xdr:cNvSpPr/>
      </xdr:nvSpPr>
      <xdr:spPr>
        <a:xfrm>
          <a:off x="1079500" y="98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156222</xdr:rowOff>
    </xdr:from>
    <xdr:ext cx="534377" cy="259045"/>
    <xdr:sp macro="" textlink="">
      <xdr:nvSpPr>
        <xdr:cNvPr id="148" name="テキスト ボックス 147"/>
        <xdr:cNvSpPr txBox="1"/>
      </xdr:nvSpPr>
      <xdr:spPr>
        <a:xfrm>
          <a:off x="863111" y="99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40232</xdr:rowOff>
    </xdr:from>
    <xdr:to>
      <xdr:col>6</xdr:col>
      <xdr:colOff>511175</xdr:colOff>
      <xdr:row>78</xdr:row>
      <xdr:rowOff>87388</xdr:rowOff>
    </xdr:to>
    <xdr:cxnSp macro="">
      <xdr:nvCxnSpPr>
        <xdr:cNvPr id="178" name="直線コネクタ 177"/>
        <xdr:cNvCxnSpPr/>
      </xdr:nvCxnSpPr>
      <xdr:spPr>
        <a:xfrm flipV="1">
          <a:off x="3797300" y="13413332"/>
          <a:ext cx="8382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87388</xdr:rowOff>
    </xdr:from>
    <xdr:to>
      <xdr:col>5</xdr:col>
      <xdr:colOff>358775</xdr:colOff>
      <xdr:row>78</xdr:row>
      <xdr:rowOff>87731</xdr:rowOff>
    </xdr:to>
    <xdr:cxnSp macro="">
      <xdr:nvCxnSpPr>
        <xdr:cNvPr id="181" name="直線コネクタ 180"/>
        <xdr:cNvCxnSpPr/>
      </xdr:nvCxnSpPr>
      <xdr:spPr>
        <a:xfrm flipV="1">
          <a:off x="2908300" y="1346048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59506</xdr:rowOff>
    </xdr:from>
    <xdr:to>
      <xdr:col>4</xdr:col>
      <xdr:colOff>155575</xdr:colOff>
      <xdr:row>78</xdr:row>
      <xdr:rowOff>87731</xdr:rowOff>
    </xdr:to>
    <xdr:cxnSp macro="">
      <xdr:nvCxnSpPr>
        <xdr:cNvPr id="184" name="直線コネクタ 183"/>
        <xdr:cNvCxnSpPr/>
      </xdr:nvCxnSpPr>
      <xdr:spPr>
        <a:xfrm>
          <a:off x="2019300" y="13432606"/>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59506</xdr:rowOff>
    </xdr:from>
    <xdr:to>
      <xdr:col>2</xdr:col>
      <xdr:colOff>638175</xdr:colOff>
      <xdr:row>78</xdr:row>
      <xdr:rowOff>124124</xdr:rowOff>
    </xdr:to>
    <xdr:cxnSp macro="">
      <xdr:nvCxnSpPr>
        <xdr:cNvPr id="187" name="直線コネクタ 186"/>
        <xdr:cNvCxnSpPr/>
      </xdr:nvCxnSpPr>
      <xdr:spPr>
        <a:xfrm flipV="1">
          <a:off x="1130300" y="13432606"/>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160882</xdr:rowOff>
    </xdr:from>
    <xdr:to>
      <xdr:col>6</xdr:col>
      <xdr:colOff>561975</xdr:colOff>
      <xdr:row>78</xdr:row>
      <xdr:rowOff>91032</xdr:rowOff>
    </xdr:to>
    <xdr:sp macro="" textlink="">
      <xdr:nvSpPr>
        <xdr:cNvPr id="197" name="円/楕円 196"/>
        <xdr:cNvSpPr/>
      </xdr:nvSpPr>
      <xdr:spPr>
        <a:xfrm>
          <a:off x="4584700" y="13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12309</xdr:rowOff>
    </xdr:from>
    <xdr:ext cx="599010" cy="259045"/>
    <xdr:sp macro="" textlink="">
      <xdr:nvSpPr>
        <xdr:cNvPr id="198" name="民生費該当値テキスト"/>
        <xdr:cNvSpPr txBox="1"/>
      </xdr:nvSpPr>
      <xdr:spPr>
        <a:xfrm>
          <a:off x="4686300" y="132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36588</xdr:rowOff>
    </xdr:from>
    <xdr:to>
      <xdr:col>5</xdr:col>
      <xdr:colOff>409575</xdr:colOff>
      <xdr:row>78</xdr:row>
      <xdr:rowOff>138188</xdr:rowOff>
    </xdr:to>
    <xdr:sp macro="" textlink="">
      <xdr:nvSpPr>
        <xdr:cNvPr id="199" name="円/楕円 198"/>
        <xdr:cNvSpPr/>
      </xdr:nvSpPr>
      <xdr:spPr>
        <a:xfrm>
          <a:off x="3746500" y="134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129315</xdr:rowOff>
    </xdr:from>
    <xdr:ext cx="599010" cy="259045"/>
    <xdr:sp macro="" textlink="">
      <xdr:nvSpPr>
        <xdr:cNvPr id="200" name="テキスト ボックス 199"/>
        <xdr:cNvSpPr txBox="1"/>
      </xdr:nvSpPr>
      <xdr:spPr>
        <a:xfrm>
          <a:off x="3497794" y="135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36931</xdr:rowOff>
    </xdr:from>
    <xdr:to>
      <xdr:col>4</xdr:col>
      <xdr:colOff>206375</xdr:colOff>
      <xdr:row>78</xdr:row>
      <xdr:rowOff>138531</xdr:rowOff>
    </xdr:to>
    <xdr:sp macro="" textlink="">
      <xdr:nvSpPr>
        <xdr:cNvPr id="201" name="円/楕円 200"/>
        <xdr:cNvSpPr/>
      </xdr:nvSpPr>
      <xdr:spPr>
        <a:xfrm>
          <a:off x="2857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129658</xdr:rowOff>
    </xdr:from>
    <xdr:ext cx="599010" cy="259045"/>
    <xdr:sp macro="" textlink="">
      <xdr:nvSpPr>
        <xdr:cNvPr id="202" name="テキスト ボックス 201"/>
        <xdr:cNvSpPr txBox="1"/>
      </xdr:nvSpPr>
      <xdr:spPr>
        <a:xfrm>
          <a:off x="2608794" y="13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8706</xdr:rowOff>
    </xdr:from>
    <xdr:to>
      <xdr:col>3</xdr:col>
      <xdr:colOff>3175</xdr:colOff>
      <xdr:row>78</xdr:row>
      <xdr:rowOff>110306</xdr:rowOff>
    </xdr:to>
    <xdr:sp macro="" textlink="">
      <xdr:nvSpPr>
        <xdr:cNvPr id="203" name="円/楕円 202"/>
        <xdr:cNvSpPr/>
      </xdr:nvSpPr>
      <xdr:spPr>
        <a:xfrm>
          <a:off x="19685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101433</xdr:rowOff>
    </xdr:from>
    <xdr:ext cx="599010" cy="259045"/>
    <xdr:sp macro="" textlink="">
      <xdr:nvSpPr>
        <xdr:cNvPr id="204" name="テキスト ボックス 203"/>
        <xdr:cNvSpPr txBox="1"/>
      </xdr:nvSpPr>
      <xdr:spPr>
        <a:xfrm>
          <a:off x="1719794" y="134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73324</xdr:rowOff>
    </xdr:from>
    <xdr:to>
      <xdr:col>1</xdr:col>
      <xdr:colOff>485775</xdr:colOff>
      <xdr:row>79</xdr:row>
      <xdr:rowOff>3474</xdr:rowOff>
    </xdr:to>
    <xdr:sp macro="" textlink="">
      <xdr:nvSpPr>
        <xdr:cNvPr id="205" name="円/楕円 204"/>
        <xdr:cNvSpPr/>
      </xdr:nvSpPr>
      <xdr:spPr>
        <a:xfrm>
          <a:off x="1079500" y="134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166051</xdr:rowOff>
    </xdr:from>
    <xdr:ext cx="599010" cy="259045"/>
    <xdr:sp macro="" textlink="">
      <xdr:nvSpPr>
        <xdr:cNvPr id="206" name="テキスト ボックス 205"/>
        <xdr:cNvSpPr txBox="1"/>
      </xdr:nvSpPr>
      <xdr:spPr>
        <a:xfrm>
          <a:off x="830794" y="1353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42252</xdr:rowOff>
    </xdr:from>
    <xdr:to>
      <xdr:col>6</xdr:col>
      <xdr:colOff>511175</xdr:colOff>
      <xdr:row>95</xdr:row>
      <xdr:rowOff>146917</xdr:rowOff>
    </xdr:to>
    <xdr:cxnSp macro="">
      <xdr:nvCxnSpPr>
        <xdr:cNvPr id="238" name="直線コネクタ 237"/>
        <xdr:cNvCxnSpPr/>
      </xdr:nvCxnSpPr>
      <xdr:spPr>
        <a:xfrm>
          <a:off x="3797300" y="16330002"/>
          <a:ext cx="838200" cy="1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42252</xdr:rowOff>
    </xdr:from>
    <xdr:to>
      <xdr:col>5</xdr:col>
      <xdr:colOff>358775</xdr:colOff>
      <xdr:row>96</xdr:row>
      <xdr:rowOff>2327</xdr:rowOff>
    </xdr:to>
    <xdr:cxnSp macro="">
      <xdr:nvCxnSpPr>
        <xdr:cNvPr id="241" name="直線コネクタ 240"/>
        <xdr:cNvCxnSpPr/>
      </xdr:nvCxnSpPr>
      <xdr:spPr>
        <a:xfrm flipV="1">
          <a:off x="2908300" y="16330002"/>
          <a:ext cx="889000" cy="1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56032</xdr:rowOff>
    </xdr:from>
    <xdr:to>
      <xdr:col>4</xdr:col>
      <xdr:colOff>155575</xdr:colOff>
      <xdr:row>96</xdr:row>
      <xdr:rowOff>2327</xdr:rowOff>
    </xdr:to>
    <xdr:cxnSp macro="">
      <xdr:nvCxnSpPr>
        <xdr:cNvPr id="244" name="直線コネクタ 243"/>
        <xdr:cNvCxnSpPr/>
      </xdr:nvCxnSpPr>
      <xdr:spPr>
        <a:xfrm>
          <a:off x="2019300" y="15657982"/>
          <a:ext cx="889000" cy="80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56032</xdr:rowOff>
    </xdr:from>
    <xdr:to>
      <xdr:col>2</xdr:col>
      <xdr:colOff>638175</xdr:colOff>
      <xdr:row>95</xdr:row>
      <xdr:rowOff>79953</xdr:rowOff>
    </xdr:to>
    <xdr:cxnSp macro="">
      <xdr:nvCxnSpPr>
        <xdr:cNvPr id="247" name="直線コネクタ 246"/>
        <xdr:cNvCxnSpPr/>
      </xdr:nvCxnSpPr>
      <xdr:spPr>
        <a:xfrm flipV="1">
          <a:off x="1130300" y="15657982"/>
          <a:ext cx="889000" cy="7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96117</xdr:rowOff>
    </xdr:from>
    <xdr:to>
      <xdr:col>6</xdr:col>
      <xdr:colOff>561975</xdr:colOff>
      <xdr:row>96</xdr:row>
      <xdr:rowOff>26267</xdr:rowOff>
    </xdr:to>
    <xdr:sp macro="" textlink="">
      <xdr:nvSpPr>
        <xdr:cNvPr id="257" name="円/楕円 256"/>
        <xdr:cNvSpPr/>
      </xdr:nvSpPr>
      <xdr:spPr>
        <a:xfrm>
          <a:off x="4584700" y="163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118994</xdr:rowOff>
    </xdr:from>
    <xdr:ext cx="534377" cy="259045"/>
    <xdr:sp macro="" textlink="">
      <xdr:nvSpPr>
        <xdr:cNvPr id="258" name="衛生費該当値テキスト"/>
        <xdr:cNvSpPr txBox="1"/>
      </xdr:nvSpPr>
      <xdr:spPr>
        <a:xfrm>
          <a:off x="4686300" y="162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162902</xdr:rowOff>
    </xdr:from>
    <xdr:to>
      <xdr:col>5</xdr:col>
      <xdr:colOff>409575</xdr:colOff>
      <xdr:row>95</xdr:row>
      <xdr:rowOff>93052</xdr:rowOff>
    </xdr:to>
    <xdr:sp macro="" textlink="">
      <xdr:nvSpPr>
        <xdr:cNvPr id="259" name="円/楕円 258"/>
        <xdr:cNvSpPr/>
      </xdr:nvSpPr>
      <xdr:spPr>
        <a:xfrm>
          <a:off x="3746500" y="162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109579</xdr:rowOff>
    </xdr:from>
    <xdr:ext cx="534377" cy="259045"/>
    <xdr:sp macro="" textlink="">
      <xdr:nvSpPr>
        <xdr:cNvPr id="260" name="テキスト ボックス 259"/>
        <xdr:cNvSpPr txBox="1"/>
      </xdr:nvSpPr>
      <xdr:spPr>
        <a:xfrm>
          <a:off x="3530111" y="16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122977</xdr:rowOff>
    </xdr:from>
    <xdr:to>
      <xdr:col>4</xdr:col>
      <xdr:colOff>206375</xdr:colOff>
      <xdr:row>96</xdr:row>
      <xdr:rowOff>53127</xdr:rowOff>
    </xdr:to>
    <xdr:sp macro="" textlink="">
      <xdr:nvSpPr>
        <xdr:cNvPr id="261" name="円/楕円 260"/>
        <xdr:cNvSpPr/>
      </xdr:nvSpPr>
      <xdr:spPr>
        <a:xfrm>
          <a:off x="2857500" y="164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69654</xdr:rowOff>
    </xdr:from>
    <xdr:ext cx="534377" cy="259045"/>
    <xdr:sp macro="" textlink="">
      <xdr:nvSpPr>
        <xdr:cNvPr id="262" name="テキスト ボックス 261"/>
        <xdr:cNvSpPr txBox="1"/>
      </xdr:nvSpPr>
      <xdr:spPr>
        <a:xfrm>
          <a:off x="2641111" y="161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57,413</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5232</xdr:rowOff>
    </xdr:from>
    <xdr:to>
      <xdr:col>3</xdr:col>
      <xdr:colOff>3175</xdr:colOff>
      <xdr:row>91</xdr:row>
      <xdr:rowOff>106832</xdr:rowOff>
    </xdr:to>
    <xdr:sp macro="" textlink="">
      <xdr:nvSpPr>
        <xdr:cNvPr id="263" name="円/楕円 262"/>
        <xdr:cNvSpPr/>
      </xdr:nvSpPr>
      <xdr:spPr>
        <a:xfrm>
          <a:off x="1968500" y="156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123359</xdr:rowOff>
    </xdr:from>
    <xdr:ext cx="599010" cy="259045"/>
    <xdr:sp macro="" textlink="">
      <xdr:nvSpPr>
        <xdr:cNvPr id="264" name="テキスト ボックス 263"/>
        <xdr:cNvSpPr txBox="1"/>
      </xdr:nvSpPr>
      <xdr:spPr>
        <a:xfrm>
          <a:off x="1719794" y="1538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29153</xdr:rowOff>
    </xdr:from>
    <xdr:to>
      <xdr:col>1</xdr:col>
      <xdr:colOff>485775</xdr:colOff>
      <xdr:row>95</xdr:row>
      <xdr:rowOff>130753</xdr:rowOff>
    </xdr:to>
    <xdr:sp macro="" textlink="">
      <xdr:nvSpPr>
        <xdr:cNvPr id="265" name="円/楕円 264"/>
        <xdr:cNvSpPr/>
      </xdr:nvSpPr>
      <xdr:spPr>
        <a:xfrm>
          <a:off x="1079500" y="163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147280</xdr:rowOff>
    </xdr:from>
    <xdr:ext cx="534377" cy="259045"/>
    <xdr:sp macro="" textlink="">
      <xdr:nvSpPr>
        <xdr:cNvPr id="266" name="テキスト ボックス 265"/>
        <xdr:cNvSpPr txBox="1"/>
      </xdr:nvSpPr>
      <xdr:spPr>
        <a:xfrm>
          <a:off x="863111" y="160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158369</xdr:rowOff>
    </xdr:from>
    <xdr:to>
      <xdr:col>15</xdr:col>
      <xdr:colOff>180975</xdr:colOff>
      <xdr:row>38</xdr:row>
      <xdr:rowOff>164465</xdr:rowOff>
    </xdr:to>
    <xdr:cxnSp macro="">
      <xdr:nvCxnSpPr>
        <xdr:cNvPr id="295" name="直線コネクタ 294"/>
        <xdr:cNvCxnSpPr/>
      </xdr:nvCxnSpPr>
      <xdr:spPr>
        <a:xfrm flipV="1">
          <a:off x="9639300" y="667346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114935</xdr:rowOff>
    </xdr:from>
    <xdr:to>
      <xdr:col>14</xdr:col>
      <xdr:colOff>28575</xdr:colOff>
      <xdr:row>38</xdr:row>
      <xdr:rowOff>164465</xdr:rowOff>
    </xdr:to>
    <xdr:cxnSp macro="">
      <xdr:nvCxnSpPr>
        <xdr:cNvPr id="298" name="直線コネクタ 297"/>
        <xdr:cNvCxnSpPr/>
      </xdr:nvCxnSpPr>
      <xdr:spPr>
        <a:xfrm>
          <a:off x="8750300" y="645858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40068</xdr:rowOff>
    </xdr:from>
    <xdr:to>
      <xdr:col>12</xdr:col>
      <xdr:colOff>511175</xdr:colOff>
      <xdr:row>37</xdr:row>
      <xdr:rowOff>114935</xdr:rowOff>
    </xdr:to>
    <xdr:cxnSp macro="">
      <xdr:nvCxnSpPr>
        <xdr:cNvPr id="301" name="直線コネクタ 300"/>
        <xdr:cNvCxnSpPr/>
      </xdr:nvCxnSpPr>
      <xdr:spPr>
        <a:xfrm>
          <a:off x="7861300" y="6383718"/>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163513</xdr:rowOff>
    </xdr:from>
    <xdr:to>
      <xdr:col>11</xdr:col>
      <xdr:colOff>307975</xdr:colOff>
      <xdr:row>37</xdr:row>
      <xdr:rowOff>40068</xdr:rowOff>
    </xdr:to>
    <xdr:cxnSp macro="">
      <xdr:nvCxnSpPr>
        <xdr:cNvPr id="304" name="直線コネクタ 303"/>
        <xdr:cNvCxnSpPr/>
      </xdr:nvCxnSpPr>
      <xdr:spPr>
        <a:xfrm>
          <a:off x="6972300" y="5992813"/>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107569</xdr:rowOff>
    </xdr:from>
    <xdr:to>
      <xdr:col>15</xdr:col>
      <xdr:colOff>231775</xdr:colOff>
      <xdr:row>39</xdr:row>
      <xdr:rowOff>37719</xdr:rowOff>
    </xdr:to>
    <xdr:sp macro="" textlink="">
      <xdr:nvSpPr>
        <xdr:cNvPr id="314" name="円/楕円 313"/>
        <xdr:cNvSpPr/>
      </xdr:nvSpPr>
      <xdr:spPr>
        <a:xfrm>
          <a:off x="104267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22496</xdr:rowOff>
    </xdr:from>
    <xdr:ext cx="378565" cy="259045"/>
    <xdr:sp macro="" textlink="">
      <xdr:nvSpPr>
        <xdr:cNvPr id="315" name="労働費該当値テキスト"/>
        <xdr:cNvSpPr txBox="1"/>
      </xdr:nvSpPr>
      <xdr:spPr>
        <a:xfrm>
          <a:off x="10528300" y="653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113665</xdr:rowOff>
    </xdr:from>
    <xdr:to>
      <xdr:col>14</xdr:col>
      <xdr:colOff>79375</xdr:colOff>
      <xdr:row>39</xdr:row>
      <xdr:rowOff>43815</xdr:rowOff>
    </xdr:to>
    <xdr:sp macro="" textlink="">
      <xdr:nvSpPr>
        <xdr:cNvPr id="316" name="円/楕円 315"/>
        <xdr:cNvSpPr/>
      </xdr:nvSpPr>
      <xdr:spPr>
        <a:xfrm>
          <a:off x="9588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34942</xdr:rowOff>
    </xdr:from>
    <xdr:ext cx="378565" cy="259045"/>
    <xdr:sp macro="" textlink="">
      <xdr:nvSpPr>
        <xdr:cNvPr id="317" name="テキスト ボックス 316"/>
        <xdr:cNvSpPr txBox="1"/>
      </xdr:nvSpPr>
      <xdr:spPr>
        <a:xfrm>
          <a:off x="9450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64135</xdr:rowOff>
    </xdr:from>
    <xdr:to>
      <xdr:col>12</xdr:col>
      <xdr:colOff>561975</xdr:colOff>
      <xdr:row>37</xdr:row>
      <xdr:rowOff>165735</xdr:rowOff>
    </xdr:to>
    <xdr:sp macro="" textlink="">
      <xdr:nvSpPr>
        <xdr:cNvPr id="318" name="円/楕円 317"/>
        <xdr:cNvSpPr/>
      </xdr:nvSpPr>
      <xdr:spPr>
        <a:xfrm>
          <a:off x="8699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156862</xdr:rowOff>
    </xdr:from>
    <xdr:ext cx="469744" cy="259045"/>
    <xdr:sp macro="" textlink="">
      <xdr:nvSpPr>
        <xdr:cNvPr id="319" name="テキスト ボックス 318"/>
        <xdr:cNvSpPr txBox="1"/>
      </xdr:nvSpPr>
      <xdr:spPr>
        <a:xfrm>
          <a:off x="8515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160718</xdr:rowOff>
    </xdr:from>
    <xdr:to>
      <xdr:col>11</xdr:col>
      <xdr:colOff>358775</xdr:colOff>
      <xdr:row>37</xdr:row>
      <xdr:rowOff>90868</xdr:rowOff>
    </xdr:to>
    <xdr:sp macro="" textlink="">
      <xdr:nvSpPr>
        <xdr:cNvPr id="320" name="円/楕円 319"/>
        <xdr:cNvSpPr/>
      </xdr:nvSpPr>
      <xdr:spPr>
        <a:xfrm>
          <a:off x="78105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81995</xdr:rowOff>
    </xdr:from>
    <xdr:ext cx="469744" cy="259045"/>
    <xdr:sp macro="" textlink="">
      <xdr:nvSpPr>
        <xdr:cNvPr id="321" name="テキスト ボックス 320"/>
        <xdr:cNvSpPr txBox="1"/>
      </xdr:nvSpPr>
      <xdr:spPr>
        <a:xfrm>
          <a:off x="7626427"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112713</xdr:rowOff>
    </xdr:from>
    <xdr:to>
      <xdr:col>10</xdr:col>
      <xdr:colOff>155575</xdr:colOff>
      <xdr:row>35</xdr:row>
      <xdr:rowOff>42863</xdr:rowOff>
    </xdr:to>
    <xdr:sp macro="" textlink="">
      <xdr:nvSpPr>
        <xdr:cNvPr id="322" name="円/楕円 321"/>
        <xdr:cNvSpPr/>
      </xdr:nvSpPr>
      <xdr:spPr>
        <a:xfrm>
          <a:off x="6921500" y="59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33990</xdr:rowOff>
    </xdr:from>
    <xdr:ext cx="469744" cy="259045"/>
    <xdr:sp macro="" textlink="">
      <xdr:nvSpPr>
        <xdr:cNvPr id="323" name="テキスト ボックス 322"/>
        <xdr:cNvSpPr txBox="1"/>
      </xdr:nvSpPr>
      <xdr:spPr>
        <a:xfrm>
          <a:off x="6737427" y="60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112327</xdr:rowOff>
    </xdr:from>
    <xdr:to>
      <xdr:col>15</xdr:col>
      <xdr:colOff>180975</xdr:colOff>
      <xdr:row>57</xdr:row>
      <xdr:rowOff>146507</xdr:rowOff>
    </xdr:to>
    <xdr:cxnSp macro="">
      <xdr:nvCxnSpPr>
        <xdr:cNvPr id="350" name="直線コネクタ 349"/>
        <xdr:cNvCxnSpPr/>
      </xdr:nvCxnSpPr>
      <xdr:spPr>
        <a:xfrm flipV="1">
          <a:off x="9639300" y="9884977"/>
          <a:ext cx="8382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122980</xdr:rowOff>
    </xdr:from>
    <xdr:to>
      <xdr:col>14</xdr:col>
      <xdr:colOff>28575</xdr:colOff>
      <xdr:row>57</xdr:row>
      <xdr:rowOff>146507</xdr:rowOff>
    </xdr:to>
    <xdr:cxnSp macro="">
      <xdr:nvCxnSpPr>
        <xdr:cNvPr id="353" name="直線コネクタ 352"/>
        <xdr:cNvCxnSpPr/>
      </xdr:nvCxnSpPr>
      <xdr:spPr>
        <a:xfrm>
          <a:off x="8750300" y="989563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5" name="テキスト ボックス 354"/>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106274</xdr:rowOff>
    </xdr:from>
    <xdr:to>
      <xdr:col>12</xdr:col>
      <xdr:colOff>511175</xdr:colOff>
      <xdr:row>57</xdr:row>
      <xdr:rowOff>122980</xdr:rowOff>
    </xdr:to>
    <xdr:cxnSp macro="">
      <xdr:nvCxnSpPr>
        <xdr:cNvPr id="356" name="直線コネクタ 355"/>
        <xdr:cNvCxnSpPr/>
      </xdr:nvCxnSpPr>
      <xdr:spPr>
        <a:xfrm>
          <a:off x="7861300" y="9878924"/>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8" name="テキスト ボックス 357"/>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92873</xdr:rowOff>
    </xdr:from>
    <xdr:to>
      <xdr:col>11</xdr:col>
      <xdr:colOff>307975</xdr:colOff>
      <xdr:row>57</xdr:row>
      <xdr:rowOff>106274</xdr:rowOff>
    </xdr:to>
    <xdr:cxnSp macro="">
      <xdr:nvCxnSpPr>
        <xdr:cNvPr id="359" name="直線コネクタ 358"/>
        <xdr:cNvCxnSpPr/>
      </xdr:nvCxnSpPr>
      <xdr:spPr>
        <a:xfrm>
          <a:off x="6972300" y="9865523"/>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1" name="テキスト ボックス 360"/>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61527</xdr:rowOff>
    </xdr:from>
    <xdr:to>
      <xdr:col>15</xdr:col>
      <xdr:colOff>231775</xdr:colOff>
      <xdr:row>57</xdr:row>
      <xdr:rowOff>163127</xdr:rowOff>
    </xdr:to>
    <xdr:sp macro="" textlink="">
      <xdr:nvSpPr>
        <xdr:cNvPr id="369" name="円/楕円 368"/>
        <xdr:cNvSpPr/>
      </xdr:nvSpPr>
      <xdr:spPr>
        <a:xfrm>
          <a:off x="10426700" y="98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84404</xdr:rowOff>
    </xdr:from>
    <xdr:ext cx="534377" cy="259045"/>
    <xdr:sp macro="" textlink="">
      <xdr:nvSpPr>
        <xdr:cNvPr id="370" name="農林水産業費該当値テキスト"/>
        <xdr:cNvSpPr txBox="1"/>
      </xdr:nvSpPr>
      <xdr:spPr>
        <a:xfrm>
          <a:off x="10528300" y="96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95707</xdr:rowOff>
    </xdr:from>
    <xdr:to>
      <xdr:col>14</xdr:col>
      <xdr:colOff>79375</xdr:colOff>
      <xdr:row>58</xdr:row>
      <xdr:rowOff>25857</xdr:rowOff>
    </xdr:to>
    <xdr:sp macro="" textlink="">
      <xdr:nvSpPr>
        <xdr:cNvPr id="371" name="円/楕円 370"/>
        <xdr:cNvSpPr/>
      </xdr:nvSpPr>
      <xdr:spPr>
        <a:xfrm>
          <a:off x="9588500" y="98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42384</xdr:rowOff>
    </xdr:from>
    <xdr:ext cx="534377" cy="259045"/>
    <xdr:sp macro="" textlink="">
      <xdr:nvSpPr>
        <xdr:cNvPr id="372" name="テキスト ボックス 371"/>
        <xdr:cNvSpPr txBox="1"/>
      </xdr:nvSpPr>
      <xdr:spPr>
        <a:xfrm>
          <a:off x="9372111" y="96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72180</xdr:rowOff>
    </xdr:from>
    <xdr:to>
      <xdr:col>12</xdr:col>
      <xdr:colOff>561975</xdr:colOff>
      <xdr:row>58</xdr:row>
      <xdr:rowOff>2330</xdr:rowOff>
    </xdr:to>
    <xdr:sp macro="" textlink="">
      <xdr:nvSpPr>
        <xdr:cNvPr id="373" name="円/楕円 372"/>
        <xdr:cNvSpPr/>
      </xdr:nvSpPr>
      <xdr:spPr>
        <a:xfrm>
          <a:off x="8699500" y="98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18857</xdr:rowOff>
    </xdr:from>
    <xdr:ext cx="534377" cy="259045"/>
    <xdr:sp macro="" textlink="">
      <xdr:nvSpPr>
        <xdr:cNvPr id="374" name="テキスト ボックス 373"/>
        <xdr:cNvSpPr txBox="1"/>
      </xdr:nvSpPr>
      <xdr:spPr>
        <a:xfrm>
          <a:off x="8483111" y="96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55474</xdr:rowOff>
    </xdr:from>
    <xdr:to>
      <xdr:col>11</xdr:col>
      <xdr:colOff>358775</xdr:colOff>
      <xdr:row>57</xdr:row>
      <xdr:rowOff>157074</xdr:rowOff>
    </xdr:to>
    <xdr:sp macro="" textlink="">
      <xdr:nvSpPr>
        <xdr:cNvPr id="375" name="円/楕円 374"/>
        <xdr:cNvSpPr/>
      </xdr:nvSpPr>
      <xdr:spPr>
        <a:xfrm>
          <a:off x="7810500" y="98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2151</xdr:rowOff>
    </xdr:from>
    <xdr:ext cx="534377" cy="259045"/>
    <xdr:sp macro="" textlink="">
      <xdr:nvSpPr>
        <xdr:cNvPr id="376" name="テキスト ボックス 375"/>
        <xdr:cNvSpPr txBox="1"/>
      </xdr:nvSpPr>
      <xdr:spPr>
        <a:xfrm>
          <a:off x="7594111" y="96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42073</xdr:rowOff>
    </xdr:from>
    <xdr:to>
      <xdr:col>10</xdr:col>
      <xdr:colOff>155575</xdr:colOff>
      <xdr:row>57</xdr:row>
      <xdr:rowOff>143673</xdr:rowOff>
    </xdr:to>
    <xdr:sp macro="" textlink="">
      <xdr:nvSpPr>
        <xdr:cNvPr id="377" name="円/楕円 376"/>
        <xdr:cNvSpPr/>
      </xdr:nvSpPr>
      <xdr:spPr>
        <a:xfrm>
          <a:off x="6921500" y="98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160200</xdr:rowOff>
    </xdr:from>
    <xdr:ext cx="534377" cy="259045"/>
    <xdr:sp macro="" textlink="">
      <xdr:nvSpPr>
        <xdr:cNvPr id="378" name="テキスト ボックス 377"/>
        <xdr:cNvSpPr txBox="1"/>
      </xdr:nvSpPr>
      <xdr:spPr>
        <a:xfrm>
          <a:off x="6705111" y="95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39475</xdr:rowOff>
    </xdr:from>
    <xdr:to>
      <xdr:col>15</xdr:col>
      <xdr:colOff>180975</xdr:colOff>
      <xdr:row>72</xdr:row>
      <xdr:rowOff>110603</xdr:rowOff>
    </xdr:to>
    <xdr:cxnSp macro="">
      <xdr:nvCxnSpPr>
        <xdr:cNvPr id="409" name="直線コネクタ 408"/>
        <xdr:cNvCxnSpPr/>
      </xdr:nvCxnSpPr>
      <xdr:spPr>
        <a:xfrm flipV="1">
          <a:off x="9639300" y="12383875"/>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110603</xdr:rowOff>
    </xdr:from>
    <xdr:to>
      <xdr:col>14</xdr:col>
      <xdr:colOff>28575</xdr:colOff>
      <xdr:row>73</xdr:row>
      <xdr:rowOff>19489</xdr:rowOff>
    </xdr:to>
    <xdr:cxnSp macro="">
      <xdr:nvCxnSpPr>
        <xdr:cNvPr id="412" name="直線コネクタ 411"/>
        <xdr:cNvCxnSpPr/>
      </xdr:nvCxnSpPr>
      <xdr:spPr>
        <a:xfrm flipV="1">
          <a:off x="8750300" y="12455003"/>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19489</xdr:rowOff>
    </xdr:from>
    <xdr:to>
      <xdr:col>12</xdr:col>
      <xdr:colOff>511175</xdr:colOff>
      <xdr:row>74</xdr:row>
      <xdr:rowOff>49468</xdr:rowOff>
    </xdr:to>
    <xdr:cxnSp macro="">
      <xdr:nvCxnSpPr>
        <xdr:cNvPr id="415" name="直線コネクタ 414"/>
        <xdr:cNvCxnSpPr/>
      </xdr:nvCxnSpPr>
      <xdr:spPr>
        <a:xfrm flipV="1">
          <a:off x="7861300" y="12535339"/>
          <a:ext cx="889000" cy="20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49468</xdr:rowOff>
    </xdr:from>
    <xdr:to>
      <xdr:col>11</xdr:col>
      <xdr:colOff>307975</xdr:colOff>
      <xdr:row>74</xdr:row>
      <xdr:rowOff>93001</xdr:rowOff>
    </xdr:to>
    <xdr:cxnSp macro="">
      <xdr:nvCxnSpPr>
        <xdr:cNvPr id="418" name="直線コネクタ 417"/>
        <xdr:cNvCxnSpPr/>
      </xdr:nvCxnSpPr>
      <xdr:spPr>
        <a:xfrm flipV="1">
          <a:off x="6972300" y="12736768"/>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160125</xdr:rowOff>
    </xdr:from>
    <xdr:to>
      <xdr:col>15</xdr:col>
      <xdr:colOff>231775</xdr:colOff>
      <xdr:row>72</xdr:row>
      <xdr:rowOff>90275</xdr:rowOff>
    </xdr:to>
    <xdr:sp macro="" textlink="">
      <xdr:nvSpPr>
        <xdr:cNvPr id="428" name="円/楕円 427"/>
        <xdr:cNvSpPr/>
      </xdr:nvSpPr>
      <xdr:spPr>
        <a:xfrm>
          <a:off x="10426700" y="123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11552</xdr:rowOff>
    </xdr:from>
    <xdr:ext cx="534377" cy="259045"/>
    <xdr:sp macro="" textlink="">
      <xdr:nvSpPr>
        <xdr:cNvPr id="429" name="商工費該当値テキスト"/>
        <xdr:cNvSpPr txBox="1"/>
      </xdr:nvSpPr>
      <xdr:spPr>
        <a:xfrm>
          <a:off x="10528300" y="121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59803</xdr:rowOff>
    </xdr:from>
    <xdr:to>
      <xdr:col>14</xdr:col>
      <xdr:colOff>79375</xdr:colOff>
      <xdr:row>72</xdr:row>
      <xdr:rowOff>161403</xdr:rowOff>
    </xdr:to>
    <xdr:sp macro="" textlink="">
      <xdr:nvSpPr>
        <xdr:cNvPr id="430" name="円/楕円 429"/>
        <xdr:cNvSpPr/>
      </xdr:nvSpPr>
      <xdr:spPr>
        <a:xfrm>
          <a:off x="9588500" y="124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6480</xdr:rowOff>
    </xdr:from>
    <xdr:ext cx="534377" cy="259045"/>
    <xdr:sp macro="" textlink="">
      <xdr:nvSpPr>
        <xdr:cNvPr id="431" name="テキスト ボックス 430"/>
        <xdr:cNvSpPr txBox="1"/>
      </xdr:nvSpPr>
      <xdr:spPr>
        <a:xfrm>
          <a:off x="9372111" y="121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140139</xdr:rowOff>
    </xdr:from>
    <xdr:to>
      <xdr:col>12</xdr:col>
      <xdr:colOff>561975</xdr:colOff>
      <xdr:row>73</xdr:row>
      <xdr:rowOff>70289</xdr:rowOff>
    </xdr:to>
    <xdr:sp macro="" textlink="">
      <xdr:nvSpPr>
        <xdr:cNvPr id="432" name="円/楕円 431"/>
        <xdr:cNvSpPr/>
      </xdr:nvSpPr>
      <xdr:spPr>
        <a:xfrm>
          <a:off x="8699500" y="124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86816</xdr:rowOff>
    </xdr:from>
    <xdr:ext cx="534377" cy="259045"/>
    <xdr:sp macro="" textlink="">
      <xdr:nvSpPr>
        <xdr:cNvPr id="433" name="テキスト ボックス 432"/>
        <xdr:cNvSpPr txBox="1"/>
      </xdr:nvSpPr>
      <xdr:spPr>
        <a:xfrm>
          <a:off x="8483111" y="122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170118</xdr:rowOff>
    </xdr:from>
    <xdr:to>
      <xdr:col>11</xdr:col>
      <xdr:colOff>358775</xdr:colOff>
      <xdr:row>74</xdr:row>
      <xdr:rowOff>100268</xdr:rowOff>
    </xdr:to>
    <xdr:sp macro="" textlink="">
      <xdr:nvSpPr>
        <xdr:cNvPr id="434" name="円/楕円 433"/>
        <xdr:cNvSpPr/>
      </xdr:nvSpPr>
      <xdr:spPr>
        <a:xfrm>
          <a:off x="7810500" y="126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116795</xdr:rowOff>
    </xdr:from>
    <xdr:ext cx="534377" cy="259045"/>
    <xdr:sp macro="" textlink="">
      <xdr:nvSpPr>
        <xdr:cNvPr id="435" name="テキスト ボックス 434"/>
        <xdr:cNvSpPr txBox="1"/>
      </xdr:nvSpPr>
      <xdr:spPr>
        <a:xfrm>
          <a:off x="7594111" y="124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42201</xdr:rowOff>
    </xdr:from>
    <xdr:to>
      <xdr:col>10</xdr:col>
      <xdr:colOff>155575</xdr:colOff>
      <xdr:row>74</xdr:row>
      <xdr:rowOff>143801</xdr:rowOff>
    </xdr:to>
    <xdr:sp macro="" textlink="">
      <xdr:nvSpPr>
        <xdr:cNvPr id="436" name="円/楕円 435"/>
        <xdr:cNvSpPr/>
      </xdr:nvSpPr>
      <xdr:spPr>
        <a:xfrm>
          <a:off x="6921500" y="127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160328</xdr:rowOff>
    </xdr:from>
    <xdr:ext cx="534377" cy="259045"/>
    <xdr:sp macro="" textlink="">
      <xdr:nvSpPr>
        <xdr:cNvPr id="437" name="テキスト ボックス 436"/>
        <xdr:cNvSpPr txBox="1"/>
      </xdr:nvSpPr>
      <xdr:spPr>
        <a:xfrm>
          <a:off x="6705111" y="125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79160</xdr:rowOff>
    </xdr:from>
    <xdr:to>
      <xdr:col>15</xdr:col>
      <xdr:colOff>180975</xdr:colOff>
      <xdr:row>97</xdr:row>
      <xdr:rowOff>98954</xdr:rowOff>
    </xdr:to>
    <xdr:cxnSp macro="">
      <xdr:nvCxnSpPr>
        <xdr:cNvPr id="464" name="直線コネクタ 463"/>
        <xdr:cNvCxnSpPr/>
      </xdr:nvCxnSpPr>
      <xdr:spPr>
        <a:xfrm flipV="1">
          <a:off x="9639300" y="16709810"/>
          <a:ext cx="8382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98273</xdr:rowOff>
    </xdr:from>
    <xdr:to>
      <xdr:col>14</xdr:col>
      <xdr:colOff>28575</xdr:colOff>
      <xdr:row>97</xdr:row>
      <xdr:rowOff>98954</xdr:rowOff>
    </xdr:to>
    <xdr:cxnSp macro="">
      <xdr:nvCxnSpPr>
        <xdr:cNvPr id="467" name="直線コネクタ 466"/>
        <xdr:cNvCxnSpPr/>
      </xdr:nvCxnSpPr>
      <xdr:spPr>
        <a:xfrm>
          <a:off x="8750300" y="1672892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61850</xdr:rowOff>
    </xdr:from>
    <xdr:to>
      <xdr:col>12</xdr:col>
      <xdr:colOff>511175</xdr:colOff>
      <xdr:row>97</xdr:row>
      <xdr:rowOff>98273</xdr:rowOff>
    </xdr:to>
    <xdr:cxnSp macro="">
      <xdr:nvCxnSpPr>
        <xdr:cNvPr id="470" name="直線コネクタ 469"/>
        <xdr:cNvCxnSpPr/>
      </xdr:nvCxnSpPr>
      <xdr:spPr>
        <a:xfrm>
          <a:off x="7861300" y="16692500"/>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61850</xdr:rowOff>
    </xdr:from>
    <xdr:to>
      <xdr:col>11</xdr:col>
      <xdr:colOff>307975</xdr:colOff>
      <xdr:row>97</xdr:row>
      <xdr:rowOff>91489</xdr:rowOff>
    </xdr:to>
    <xdr:cxnSp macro="">
      <xdr:nvCxnSpPr>
        <xdr:cNvPr id="473" name="直線コネクタ 472"/>
        <xdr:cNvCxnSpPr/>
      </xdr:nvCxnSpPr>
      <xdr:spPr>
        <a:xfrm flipV="1">
          <a:off x="6972300" y="16692500"/>
          <a:ext cx="889000" cy="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28360</xdr:rowOff>
    </xdr:from>
    <xdr:to>
      <xdr:col>15</xdr:col>
      <xdr:colOff>231775</xdr:colOff>
      <xdr:row>97</xdr:row>
      <xdr:rowOff>129960</xdr:rowOff>
    </xdr:to>
    <xdr:sp macro="" textlink="">
      <xdr:nvSpPr>
        <xdr:cNvPr id="483" name="円/楕円 482"/>
        <xdr:cNvSpPr/>
      </xdr:nvSpPr>
      <xdr:spPr>
        <a:xfrm>
          <a:off x="10426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51237</xdr:rowOff>
    </xdr:from>
    <xdr:ext cx="599010" cy="259045"/>
    <xdr:sp macro="" textlink="">
      <xdr:nvSpPr>
        <xdr:cNvPr id="484" name="土木費該当値テキスト"/>
        <xdr:cNvSpPr txBox="1"/>
      </xdr:nvSpPr>
      <xdr:spPr>
        <a:xfrm>
          <a:off x="10528300" y="165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48154</xdr:rowOff>
    </xdr:from>
    <xdr:to>
      <xdr:col>14</xdr:col>
      <xdr:colOff>79375</xdr:colOff>
      <xdr:row>97</xdr:row>
      <xdr:rowOff>149754</xdr:rowOff>
    </xdr:to>
    <xdr:sp macro="" textlink="">
      <xdr:nvSpPr>
        <xdr:cNvPr id="485" name="円/楕円 484"/>
        <xdr:cNvSpPr/>
      </xdr:nvSpPr>
      <xdr:spPr>
        <a:xfrm>
          <a:off x="9588500" y="166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166281</xdr:rowOff>
    </xdr:from>
    <xdr:ext cx="534377" cy="259045"/>
    <xdr:sp macro="" textlink="">
      <xdr:nvSpPr>
        <xdr:cNvPr id="486" name="テキスト ボックス 485"/>
        <xdr:cNvSpPr txBox="1"/>
      </xdr:nvSpPr>
      <xdr:spPr>
        <a:xfrm>
          <a:off x="9372111" y="164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47473</xdr:rowOff>
    </xdr:from>
    <xdr:to>
      <xdr:col>12</xdr:col>
      <xdr:colOff>561975</xdr:colOff>
      <xdr:row>97</xdr:row>
      <xdr:rowOff>149073</xdr:rowOff>
    </xdr:to>
    <xdr:sp macro="" textlink="">
      <xdr:nvSpPr>
        <xdr:cNvPr id="487" name="円/楕円 486"/>
        <xdr:cNvSpPr/>
      </xdr:nvSpPr>
      <xdr:spPr>
        <a:xfrm>
          <a:off x="8699500" y="1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165600</xdr:rowOff>
    </xdr:from>
    <xdr:ext cx="534377" cy="259045"/>
    <xdr:sp macro="" textlink="">
      <xdr:nvSpPr>
        <xdr:cNvPr id="488" name="テキスト ボックス 487"/>
        <xdr:cNvSpPr txBox="1"/>
      </xdr:nvSpPr>
      <xdr:spPr>
        <a:xfrm>
          <a:off x="8483111" y="164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11050</xdr:rowOff>
    </xdr:from>
    <xdr:to>
      <xdr:col>11</xdr:col>
      <xdr:colOff>358775</xdr:colOff>
      <xdr:row>97</xdr:row>
      <xdr:rowOff>112650</xdr:rowOff>
    </xdr:to>
    <xdr:sp macro="" textlink="">
      <xdr:nvSpPr>
        <xdr:cNvPr id="489" name="円/楕円 488"/>
        <xdr:cNvSpPr/>
      </xdr:nvSpPr>
      <xdr:spPr>
        <a:xfrm>
          <a:off x="7810500" y="166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129177</xdr:rowOff>
    </xdr:from>
    <xdr:ext cx="599010" cy="259045"/>
    <xdr:sp macro="" textlink="">
      <xdr:nvSpPr>
        <xdr:cNvPr id="490" name="テキスト ボックス 489"/>
        <xdr:cNvSpPr txBox="1"/>
      </xdr:nvSpPr>
      <xdr:spPr>
        <a:xfrm>
          <a:off x="7561794" y="1641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40689</xdr:rowOff>
    </xdr:from>
    <xdr:to>
      <xdr:col>10</xdr:col>
      <xdr:colOff>155575</xdr:colOff>
      <xdr:row>97</xdr:row>
      <xdr:rowOff>142289</xdr:rowOff>
    </xdr:to>
    <xdr:sp macro="" textlink="">
      <xdr:nvSpPr>
        <xdr:cNvPr id="491" name="円/楕円 490"/>
        <xdr:cNvSpPr/>
      </xdr:nvSpPr>
      <xdr:spPr>
        <a:xfrm>
          <a:off x="6921500" y="166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158816</xdr:rowOff>
    </xdr:from>
    <xdr:ext cx="534377" cy="259045"/>
    <xdr:sp macro="" textlink="">
      <xdr:nvSpPr>
        <xdr:cNvPr id="492" name="テキスト ボックス 491"/>
        <xdr:cNvSpPr txBox="1"/>
      </xdr:nvSpPr>
      <xdr:spPr>
        <a:xfrm>
          <a:off x="6705111" y="164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103048</xdr:rowOff>
    </xdr:from>
    <xdr:to>
      <xdr:col>23</xdr:col>
      <xdr:colOff>517525</xdr:colOff>
      <xdr:row>35</xdr:row>
      <xdr:rowOff>131432</xdr:rowOff>
    </xdr:to>
    <xdr:cxnSp macro="">
      <xdr:nvCxnSpPr>
        <xdr:cNvPr id="522" name="直線コネクタ 521"/>
        <xdr:cNvCxnSpPr/>
      </xdr:nvCxnSpPr>
      <xdr:spPr>
        <a:xfrm>
          <a:off x="15481300" y="5589448"/>
          <a:ext cx="838200" cy="5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103048</xdr:rowOff>
    </xdr:from>
    <xdr:to>
      <xdr:col>22</xdr:col>
      <xdr:colOff>365125</xdr:colOff>
      <xdr:row>35</xdr:row>
      <xdr:rowOff>160503</xdr:rowOff>
    </xdr:to>
    <xdr:cxnSp macro="">
      <xdr:nvCxnSpPr>
        <xdr:cNvPr id="525" name="直線コネクタ 524"/>
        <xdr:cNvCxnSpPr/>
      </xdr:nvCxnSpPr>
      <xdr:spPr>
        <a:xfrm flipV="1">
          <a:off x="14592300" y="5589448"/>
          <a:ext cx="889000" cy="5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7" name="テキスト ボックス 526"/>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160503</xdr:rowOff>
    </xdr:from>
    <xdr:to>
      <xdr:col>21</xdr:col>
      <xdr:colOff>161925</xdr:colOff>
      <xdr:row>36</xdr:row>
      <xdr:rowOff>74320</xdr:rowOff>
    </xdr:to>
    <xdr:cxnSp macro="">
      <xdr:nvCxnSpPr>
        <xdr:cNvPr id="528" name="直線コネクタ 527"/>
        <xdr:cNvCxnSpPr/>
      </xdr:nvCxnSpPr>
      <xdr:spPr>
        <a:xfrm flipV="1">
          <a:off x="13703300" y="6161253"/>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0" name="テキスト ボックス 529"/>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67729</xdr:rowOff>
    </xdr:from>
    <xdr:to>
      <xdr:col>19</xdr:col>
      <xdr:colOff>644525</xdr:colOff>
      <xdr:row>36</xdr:row>
      <xdr:rowOff>74320</xdr:rowOff>
    </xdr:to>
    <xdr:cxnSp macro="">
      <xdr:nvCxnSpPr>
        <xdr:cNvPr id="531" name="直線コネクタ 530"/>
        <xdr:cNvCxnSpPr/>
      </xdr:nvCxnSpPr>
      <xdr:spPr>
        <a:xfrm>
          <a:off x="12814300" y="623992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5" name="テキスト ボックス 534"/>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80632</xdr:rowOff>
    </xdr:from>
    <xdr:to>
      <xdr:col>23</xdr:col>
      <xdr:colOff>568325</xdr:colOff>
      <xdr:row>36</xdr:row>
      <xdr:rowOff>10782</xdr:rowOff>
    </xdr:to>
    <xdr:sp macro="" textlink="">
      <xdr:nvSpPr>
        <xdr:cNvPr id="541" name="円/楕円 540"/>
        <xdr:cNvSpPr/>
      </xdr:nvSpPr>
      <xdr:spPr>
        <a:xfrm>
          <a:off x="162687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103509</xdr:rowOff>
    </xdr:from>
    <xdr:ext cx="534377" cy="259045"/>
    <xdr:sp macro="" textlink="">
      <xdr:nvSpPr>
        <xdr:cNvPr id="542" name="消防費該当値テキスト"/>
        <xdr:cNvSpPr txBox="1"/>
      </xdr:nvSpPr>
      <xdr:spPr>
        <a:xfrm>
          <a:off x="16370300" y="59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52248</xdr:rowOff>
    </xdr:from>
    <xdr:to>
      <xdr:col>22</xdr:col>
      <xdr:colOff>415925</xdr:colOff>
      <xdr:row>32</xdr:row>
      <xdr:rowOff>153848</xdr:rowOff>
    </xdr:to>
    <xdr:sp macro="" textlink="">
      <xdr:nvSpPr>
        <xdr:cNvPr id="543" name="円/楕円 542"/>
        <xdr:cNvSpPr/>
      </xdr:nvSpPr>
      <xdr:spPr>
        <a:xfrm>
          <a:off x="15430500" y="55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170375</xdr:rowOff>
    </xdr:from>
    <xdr:ext cx="534377" cy="259045"/>
    <xdr:sp macro="" textlink="">
      <xdr:nvSpPr>
        <xdr:cNvPr id="544" name="テキスト ボックス 543"/>
        <xdr:cNvSpPr txBox="1"/>
      </xdr:nvSpPr>
      <xdr:spPr>
        <a:xfrm>
          <a:off x="15214111" y="53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109703</xdr:rowOff>
    </xdr:from>
    <xdr:to>
      <xdr:col>21</xdr:col>
      <xdr:colOff>212725</xdr:colOff>
      <xdr:row>36</xdr:row>
      <xdr:rowOff>39853</xdr:rowOff>
    </xdr:to>
    <xdr:sp macro="" textlink="">
      <xdr:nvSpPr>
        <xdr:cNvPr id="545" name="円/楕円 544"/>
        <xdr:cNvSpPr/>
      </xdr:nvSpPr>
      <xdr:spPr>
        <a:xfrm>
          <a:off x="14541500" y="61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56380</xdr:rowOff>
    </xdr:from>
    <xdr:ext cx="534377" cy="259045"/>
    <xdr:sp macro="" textlink="">
      <xdr:nvSpPr>
        <xdr:cNvPr id="546" name="テキスト ボックス 545"/>
        <xdr:cNvSpPr txBox="1"/>
      </xdr:nvSpPr>
      <xdr:spPr>
        <a:xfrm>
          <a:off x="14325111" y="58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23520</xdr:rowOff>
    </xdr:from>
    <xdr:to>
      <xdr:col>20</xdr:col>
      <xdr:colOff>9525</xdr:colOff>
      <xdr:row>36</xdr:row>
      <xdr:rowOff>125120</xdr:rowOff>
    </xdr:to>
    <xdr:sp macro="" textlink="">
      <xdr:nvSpPr>
        <xdr:cNvPr id="547" name="円/楕円 546"/>
        <xdr:cNvSpPr/>
      </xdr:nvSpPr>
      <xdr:spPr>
        <a:xfrm>
          <a:off x="13652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141647</xdr:rowOff>
    </xdr:from>
    <xdr:ext cx="534377" cy="259045"/>
    <xdr:sp macro="" textlink="">
      <xdr:nvSpPr>
        <xdr:cNvPr id="548" name="テキスト ボックス 547"/>
        <xdr:cNvSpPr txBox="1"/>
      </xdr:nvSpPr>
      <xdr:spPr>
        <a:xfrm>
          <a:off x="13436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16929</xdr:rowOff>
    </xdr:from>
    <xdr:to>
      <xdr:col>18</xdr:col>
      <xdr:colOff>492125</xdr:colOff>
      <xdr:row>36</xdr:row>
      <xdr:rowOff>118529</xdr:rowOff>
    </xdr:to>
    <xdr:sp macro="" textlink="">
      <xdr:nvSpPr>
        <xdr:cNvPr id="549" name="円/楕円 548"/>
        <xdr:cNvSpPr/>
      </xdr:nvSpPr>
      <xdr:spPr>
        <a:xfrm>
          <a:off x="12763500" y="61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135056</xdr:rowOff>
    </xdr:from>
    <xdr:ext cx="534377" cy="259045"/>
    <xdr:sp macro="" textlink="">
      <xdr:nvSpPr>
        <xdr:cNvPr id="550" name="テキスト ボックス 549"/>
        <xdr:cNvSpPr txBox="1"/>
      </xdr:nvSpPr>
      <xdr:spPr>
        <a:xfrm>
          <a:off x="12547111" y="59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132744</xdr:rowOff>
    </xdr:from>
    <xdr:to>
      <xdr:col>23</xdr:col>
      <xdr:colOff>517525</xdr:colOff>
      <xdr:row>57</xdr:row>
      <xdr:rowOff>62580</xdr:rowOff>
    </xdr:to>
    <xdr:cxnSp macro="">
      <xdr:nvCxnSpPr>
        <xdr:cNvPr id="582" name="直線コネクタ 581"/>
        <xdr:cNvCxnSpPr/>
      </xdr:nvCxnSpPr>
      <xdr:spPr>
        <a:xfrm flipV="1">
          <a:off x="15481300" y="9733944"/>
          <a:ext cx="8382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19897</xdr:rowOff>
    </xdr:from>
    <xdr:to>
      <xdr:col>22</xdr:col>
      <xdr:colOff>365125</xdr:colOff>
      <xdr:row>57</xdr:row>
      <xdr:rowOff>62580</xdr:rowOff>
    </xdr:to>
    <xdr:cxnSp macro="">
      <xdr:nvCxnSpPr>
        <xdr:cNvPr id="585" name="直線コネクタ 584"/>
        <xdr:cNvCxnSpPr/>
      </xdr:nvCxnSpPr>
      <xdr:spPr>
        <a:xfrm>
          <a:off x="14592300" y="9792547"/>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121641</xdr:rowOff>
    </xdr:from>
    <xdr:to>
      <xdr:col>21</xdr:col>
      <xdr:colOff>161925</xdr:colOff>
      <xdr:row>57</xdr:row>
      <xdr:rowOff>19897</xdr:rowOff>
    </xdr:to>
    <xdr:cxnSp macro="">
      <xdr:nvCxnSpPr>
        <xdr:cNvPr id="588" name="直線コネクタ 587"/>
        <xdr:cNvCxnSpPr/>
      </xdr:nvCxnSpPr>
      <xdr:spPr>
        <a:xfrm>
          <a:off x="13703300" y="9379941"/>
          <a:ext cx="889000" cy="4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61029</xdr:rowOff>
    </xdr:from>
    <xdr:to>
      <xdr:col>19</xdr:col>
      <xdr:colOff>644525</xdr:colOff>
      <xdr:row>54</xdr:row>
      <xdr:rowOff>121641</xdr:rowOff>
    </xdr:to>
    <xdr:cxnSp macro="">
      <xdr:nvCxnSpPr>
        <xdr:cNvPr id="591" name="直線コネクタ 590"/>
        <xdr:cNvCxnSpPr/>
      </xdr:nvCxnSpPr>
      <xdr:spPr>
        <a:xfrm>
          <a:off x="12814300" y="9147879"/>
          <a:ext cx="889000" cy="2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81944</xdr:rowOff>
    </xdr:from>
    <xdr:to>
      <xdr:col>23</xdr:col>
      <xdr:colOff>568325</xdr:colOff>
      <xdr:row>57</xdr:row>
      <xdr:rowOff>12094</xdr:rowOff>
    </xdr:to>
    <xdr:sp macro="" textlink="">
      <xdr:nvSpPr>
        <xdr:cNvPr id="601" name="円/楕円 600"/>
        <xdr:cNvSpPr/>
      </xdr:nvSpPr>
      <xdr:spPr>
        <a:xfrm>
          <a:off x="16268700" y="96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60371</xdr:rowOff>
    </xdr:from>
    <xdr:ext cx="534377" cy="259045"/>
    <xdr:sp macro="" textlink="">
      <xdr:nvSpPr>
        <xdr:cNvPr id="602" name="教育費該当値テキスト"/>
        <xdr:cNvSpPr txBox="1"/>
      </xdr:nvSpPr>
      <xdr:spPr>
        <a:xfrm>
          <a:off x="16370300" y="96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11780</xdr:rowOff>
    </xdr:from>
    <xdr:to>
      <xdr:col>22</xdr:col>
      <xdr:colOff>415925</xdr:colOff>
      <xdr:row>57</xdr:row>
      <xdr:rowOff>113380</xdr:rowOff>
    </xdr:to>
    <xdr:sp macro="" textlink="">
      <xdr:nvSpPr>
        <xdr:cNvPr id="603" name="円/楕円 602"/>
        <xdr:cNvSpPr/>
      </xdr:nvSpPr>
      <xdr:spPr>
        <a:xfrm>
          <a:off x="15430500" y="9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104507</xdr:rowOff>
    </xdr:from>
    <xdr:ext cx="534377" cy="259045"/>
    <xdr:sp macro="" textlink="">
      <xdr:nvSpPr>
        <xdr:cNvPr id="604" name="テキスト ボックス 603"/>
        <xdr:cNvSpPr txBox="1"/>
      </xdr:nvSpPr>
      <xdr:spPr>
        <a:xfrm>
          <a:off x="15214111" y="98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140547</xdr:rowOff>
    </xdr:from>
    <xdr:to>
      <xdr:col>21</xdr:col>
      <xdr:colOff>212725</xdr:colOff>
      <xdr:row>57</xdr:row>
      <xdr:rowOff>70697</xdr:rowOff>
    </xdr:to>
    <xdr:sp macro="" textlink="">
      <xdr:nvSpPr>
        <xdr:cNvPr id="605" name="円/楕円 604"/>
        <xdr:cNvSpPr/>
      </xdr:nvSpPr>
      <xdr:spPr>
        <a:xfrm>
          <a:off x="14541500" y="97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61824</xdr:rowOff>
    </xdr:from>
    <xdr:ext cx="534377" cy="259045"/>
    <xdr:sp macro="" textlink="">
      <xdr:nvSpPr>
        <xdr:cNvPr id="606" name="テキスト ボックス 605"/>
        <xdr:cNvSpPr txBox="1"/>
      </xdr:nvSpPr>
      <xdr:spPr>
        <a:xfrm>
          <a:off x="14325111" y="9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70841</xdr:rowOff>
    </xdr:from>
    <xdr:to>
      <xdr:col>20</xdr:col>
      <xdr:colOff>9525</xdr:colOff>
      <xdr:row>55</xdr:row>
      <xdr:rowOff>991</xdr:rowOff>
    </xdr:to>
    <xdr:sp macro="" textlink="">
      <xdr:nvSpPr>
        <xdr:cNvPr id="607" name="円/楕円 606"/>
        <xdr:cNvSpPr/>
      </xdr:nvSpPr>
      <xdr:spPr>
        <a:xfrm>
          <a:off x="13652500" y="93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17518</xdr:rowOff>
    </xdr:from>
    <xdr:ext cx="534377" cy="259045"/>
    <xdr:sp macro="" textlink="">
      <xdr:nvSpPr>
        <xdr:cNvPr id="608" name="テキスト ボックス 607"/>
        <xdr:cNvSpPr txBox="1"/>
      </xdr:nvSpPr>
      <xdr:spPr>
        <a:xfrm>
          <a:off x="13436111" y="91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10229</xdr:rowOff>
    </xdr:from>
    <xdr:to>
      <xdr:col>18</xdr:col>
      <xdr:colOff>492125</xdr:colOff>
      <xdr:row>53</xdr:row>
      <xdr:rowOff>111829</xdr:rowOff>
    </xdr:to>
    <xdr:sp macro="" textlink="">
      <xdr:nvSpPr>
        <xdr:cNvPr id="609" name="円/楕円 608"/>
        <xdr:cNvSpPr/>
      </xdr:nvSpPr>
      <xdr:spPr>
        <a:xfrm>
          <a:off x="12763500" y="90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128356</xdr:rowOff>
    </xdr:from>
    <xdr:ext cx="534377" cy="259045"/>
    <xdr:sp macro="" textlink="">
      <xdr:nvSpPr>
        <xdr:cNvPr id="610" name="テキスト ボックス 609"/>
        <xdr:cNvSpPr txBox="1"/>
      </xdr:nvSpPr>
      <xdr:spPr>
        <a:xfrm>
          <a:off x="12547111" y="88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85054</xdr:rowOff>
    </xdr:from>
    <xdr:to>
      <xdr:col>23</xdr:col>
      <xdr:colOff>517525</xdr:colOff>
      <xdr:row>77</xdr:row>
      <xdr:rowOff>135237</xdr:rowOff>
    </xdr:to>
    <xdr:cxnSp macro="">
      <xdr:nvCxnSpPr>
        <xdr:cNvPr id="635" name="直線コネクタ 634"/>
        <xdr:cNvCxnSpPr/>
      </xdr:nvCxnSpPr>
      <xdr:spPr>
        <a:xfrm flipV="1">
          <a:off x="15481300" y="13286704"/>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135237</xdr:rowOff>
    </xdr:from>
    <xdr:to>
      <xdr:col>22</xdr:col>
      <xdr:colOff>365125</xdr:colOff>
      <xdr:row>78</xdr:row>
      <xdr:rowOff>21109</xdr:rowOff>
    </xdr:to>
    <xdr:cxnSp macro="">
      <xdr:nvCxnSpPr>
        <xdr:cNvPr id="638" name="直線コネクタ 637"/>
        <xdr:cNvCxnSpPr/>
      </xdr:nvCxnSpPr>
      <xdr:spPr>
        <a:xfrm flipV="1">
          <a:off x="14592300" y="13336887"/>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16605</xdr:rowOff>
    </xdr:from>
    <xdr:to>
      <xdr:col>21</xdr:col>
      <xdr:colOff>161925</xdr:colOff>
      <xdr:row>78</xdr:row>
      <xdr:rowOff>21109</xdr:rowOff>
    </xdr:to>
    <xdr:cxnSp macro="">
      <xdr:nvCxnSpPr>
        <xdr:cNvPr id="641" name="直線コネクタ 640"/>
        <xdr:cNvCxnSpPr/>
      </xdr:nvCxnSpPr>
      <xdr:spPr>
        <a:xfrm>
          <a:off x="13703300" y="13389705"/>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13536</xdr:rowOff>
    </xdr:from>
    <xdr:to>
      <xdr:col>19</xdr:col>
      <xdr:colOff>644525</xdr:colOff>
      <xdr:row>78</xdr:row>
      <xdr:rowOff>16605</xdr:rowOff>
    </xdr:to>
    <xdr:cxnSp macro="">
      <xdr:nvCxnSpPr>
        <xdr:cNvPr id="644" name="直線コネクタ 643"/>
        <xdr:cNvCxnSpPr/>
      </xdr:nvCxnSpPr>
      <xdr:spPr>
        <a:xfrm>
          <a:off x="12814300" y="1338663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34254</xdr:rowOff>
    </xdr:from>
    <xdr:to>
      <xdr:col>23</xdr:col>
      <xdr:colOff>568325</xdr:colOff>
      <xdr:row>77</xdr:row>
      <xdr:rowOff>135854</xdr:rowOff>
    </xdr:to>
    <xdr:sp macro="" textlink="">
      <xdr:nvSpPr>
        <xdr:cNvPr id="654" name="円/楕円 653"/>
        <xdr:cNvSpPr/>
      </xdr:nvSpPr>
      <xdr:spPr>
        <a:xfrm>
          <a:off x="16268700" y="132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165081</xdr:rowOff>
    </xdr:from>
    <xdr:ext cx="534377" cy="259045"/>
    <xdr:sp macro="" textlink="">
      <xdr:nvSpPr>
        <xdr:cNvPr id="655" name="災害復旧費該当値テキスト"/>
        <xdr:cNvSpPr txBox="1"/>
      </xdr:nvSpPr>
      <xdr:spPr>
        <a:xfrm>
          <a:off x="16370300" y="130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84437</xdr:rowOff>
    </xdr:from>
    <xdr:to>
      <xdr:col>22</xdr:col>
      <xdr:colOff>415925</xdr:colOff>
      <xdr:row>78</xdr:row>
      <xdr:rowOff>14587</xdr:rowOff>
    </xdr:to>
    <xdr:sp macro="" textlink="">
      <xdr:nvSpPr>
        <xdr:cNvPr id="656" name="円/楕円 655"/>
        <xdr:cNvSpPr/>
      </xdr:nvSpPr>
      <xdr:spPr>
        <a:xfrm>
          <a:off x="15430500" y="132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31114</xdr:rowOff>
    </xdr:from>
    <xdr:ext cx="534377" cy="259045"/>
    <xdr:sp macro="" textlink="">
      <xdr:nvSpPr>
        <xdr:cNvPr id="657" name="テキスト ボックス 656"/>
        <xdr:cNvSpPr txBox="1"/>
      </xdr:nvSpPr>
      <xdr:spPr>
        <a:xfrm>
          <a:off x="15214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141759</xdr:rowOff>
    </xdr:from>
    <xdr:to>
      <xdr:col>21</xdr:col>
      <xdr:colOff>212725</xdr:colOff>
      <xdr:row>78</xdr:row>
      <xdr:rowOff>71909</xdr:rowOff>
    </xdr:to>
    <xdr:sp macro="" textlink="">
      <xdr:nvSpPr>
        <xdr:cNvPr id="658" name="円/楕円 657"/>
        <xdr:cNvSpPr/>
      </xdr:nvSpPr>
      <xdr:spPr>
        <a:xfrm>
          <a:off x="14541500" y="13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63036</xdr:rowOff>
    </xdr:from>
    <xdr:ext cx="378565" cy="259045"/>
    <xdr:sp macro="" textlink="">
      <xdr:nvSpPr>
        <xdr:cNvPr id="659" name="テキスト ボックス 658"/>
        <xdr:cNvSpPr txBox="1"/>
      </xdr:nvSpPr>
      <xdr:spPr>
        <a:xfrm>
          <a:off x="14403017" y="1343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137255</xdr:rowOff>
    </xdr:from>
    <xdr:to>
      <xdr:col>20</xdr:col>
      <xdr:colOff>9525</xdr:colOff>
      <xdr:row>78</xdr:row>
      <xdr:rowOff>67405</xdr:rowOff>
    </xdr:to>
    <xdr:sp macro="" textlink="">
      <xdr:nvSpPr>
        <xdr:cNvPr id="660" name="円/楕円 659"/>
        <xdr:cNvSpPr/>
      </xdr:nvSpPr>
      <xdr:spPr>
        <a:xfrm>
          <a:off x="13652500" y="133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58532</xdr:rowOff>
    </xdr:from>
    <xdr:ext cx="469744" cy="259045"/>
    <xdr:sp macro="" textlink="">
      <xdr:nvSpPr>
        <xdr:cNvPr id="661" name="テキスト ボックス 660"/>
        <xdr:cNvSpPr txBox="1"/>
      </xdr:nvSpPr>
      <xdr:spPr>
        <a:xfrm>
          <a:off x="13468427" y="134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134186</xdr:rowOff>
    </xdr:from>
    <xdr:to>
      <xdr:col>18</xdr:col>
      <xdr:colOff>492125</xdr:colOff>
      <xdr:row>78</xdr:row>
      <xdr:rowOff>64336</xdr:rowOff>
    </xdr:to>
    <xdr:sp macro="" textlink="">
      <xdr:nvSpPr>
        <xdr:cNvPr id="662" name="円/楕円 661"/>
        <xdr:cNvSpPr/>
      </xdr:nvSpPr>
      <xdr:spPr>
        <a:xfrm>
          <a:off x="12763500" y="133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55463</xdr:rowOff>
    </xdr:from>
    <xdr:ext cx="469744" cy="259045"/>
    <xdr:sp macro="" textlink="">
      <xdr:nvSpPr>
        <xdr:cNvPr id="663" name="テキスト ボックス 662"/>
        <xdr:cNvSpPr txBox="1"/>
      </xdr:nvSpPr>
      <xdr:spPr>
        <a:xfrm>
          <a:off x="12579427" y="1342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12652</xdr:rowOff>
    </xdr:from>
    <xdr:to>
      <xdr:col>23</xdr:col>
      <xdr:colOff>517525</xdr:colOff>
      <xdr:row>94</xdr:row>
      <xdr:rowOff>37722</xdr:rowOff>
    </xdr:to>
    <xdr:cxnSp macro="">
      <xdr:nvCxnSpPr>
        <xdr:cNvPr id="692" name="直線コネクタ 691"/>
        <xdr:cNvCxnSpPr/>
      </xdr:nvCxnSpPr>
      <xdr:spPr>
        <a:xfrm flipV="1">
          <a:off x="15481300" y="16128952"/>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37722</xdr:rowOff>
    </xdr:from>
    <xdr:to>
      <xdr:col>22</xdr:col>
      <xdr:colOff>365125</xdr:colOff>
      <xdr:row>94</xdr:row>
      <xdr:rowOff>62860</xdr:rowOff>
    </xdr:to>
    <xdr:cxnSp macro="">
      <xdr:nvCxnSpPr>
        <xdr:cNvPr id="695" name="直線コネクタ 694"/>
        <xdr:cNvCxnSpPr/>
      </xdr:nvCxnSpPr>
      <xdr:spPr>
        <a:xfrm flipV="1">
          <a:off x="14592300" y="16154022"/>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62860</xdr:rowOff>
    </xdr:from>
    <xdr:to>
      <xdr:col>21</xdr:col>
      <xdr:colOff>161925</xdr:colOff>
      <xdr:row>94</xdr:row>
      <xdr:rowOff>153141</xdr:rowOff>
    </xdr:to>
    <xdr:cxnSp macro="">
      <xdr:nvCxnSpPr>
        <xdr:cNvPr id="698" name="直線コネクタ 697"/>
        <xdr:cNvCxnSpPr/>
      </xdr:nvCxnSpPr>
      <xdr:spPr>
        <a:xfrm flipV="1">
          <a:off x="13703300" y="16179160"/>
          <a:ext cx="889000" cy="9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78336</xdr:rowOff>
    </xdr:from>
    <xdr:to>
      <xdr:col>19</xdr:col>
      <xdr:colOff>644525</xdr:colOff>
      <xdr:row>94</xdr:row>
      <xdr:rowOff>153141</xdr:rowOff>
    </xdr:to>
    <xdr:cxnSp macro="">
      <xdr:nvCxnSpPr>
        <xdr:cNvPr id="701" name="直線コネクタ 700"/>
        <xdr:cNvCxnSpPr/>
      </xdr:nvCxnSpPr>
      <xdr:spPr>
        <a:xfrm>
          <a:off x="12814300" y="16194636"/>
          <a:ext cx="889000" cy="7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133302</xdr:rowOff>
    </xdr:from>
    <xdr:to>
      <xdr:col>23</xdr:col>
      <xdr:colOff>568325</xdr:colOff>
      <xdr:row>94</xdr:row>
      <xdr:rowOff>63452</xdr:rowOff>
    </xdr:to>
    <xdr:sp macro="" textlink="">
      <xdr:nvSpPr>
        <xdr:cNvPr id="711" name="円/楕円 710"/>
        <xdr:cNvSpPr/>
      </xdr:nvSpPr>
      <xdr:spPr>
        <a:xfrm>
          <a:off x="16268700" y="160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156179</xdr:rowOff>
    </xdr:from>
    <xdr:ext cx="599010" cy="259045"/>
    <xdr:sp macro="" textlink="">
      <xdr:nvSpPr>
        <xdr:cNvPr id="712" name="公債費該当値テキスト"/>
        <xdr:cNvSpPr txBox="1"/>
      </xdr:nvSpPr>
      <xdr:spPr>
        <a:xfrm>
          <a:off x="16370300" y="159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158372</xdr:rowOff>
    </xdr:from>
    <xdr:to>
      <xdr:col>22</xdr:col>
      <xdr:colOff>415925</xdr:colOff>
      <xdr:row>94</xdr:row>
      <xdr:rowOff>88522</xdr:rowOff>
    </xdr:to>
    <xdr:sp macro="" textlink="">
      <xdr:nvSpPr>
        <xdr:cNvPr id="713" name="円/楕円 712"/>
        <xdr:cNvSpPr/>
      </xdr:nvSpPr>
      <xdr:spPr>
        <a:xfrm>
          <a:off x="15430500" y="16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105049</xdr:rowOff>
    </xdr:from>
    <xdr:ext cx="599010" cy="259045"/>
    <xdr:sp macro="" textlink="">
      <xdr:nvSpPr>
        <xdr:cNvPr id="714" name="テキスト ボックス 713"/>
        <xdr:cNvSpPr txBox="1"/>
      </xdr:nvSpPr>
      <xdr:spPr>
        <a:xfrm>
          <a:off x="15181794" y="158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12060</xdr:rowOff>
    </xdr:from>
    <xdr:to>
      <xdr:col>21</xdr:col>
      <xdr:colOff>212725</xdr:colOff>
      <xdr:row>94</xdr:row>
      <xdr:rowOff>113660</xdr:rowOff>
    </xdr:to>
    <xdr:sp macro="" textlink="">
      <xdr:nvSpPr>
        <xdr:cNvPr id="715" name="円/楕円 714"/>
        <xdr:cNvSpPr/>
      </xdr:nvSpPr>
      <xdr:spPr>
        <a:xfrm>
          <a:off x="14541500" y="161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130187</xdr:rowOff>
    </xdr:from>
    <xdr:ext cx="599010" cy="259045"/>
    <xdr:sp macro="" textlink="">
      <xdr:nvSpPr>
        <xdr:cNvPr id="716" name="テキスト ボックス 715"/>
        <xdr:cNvSpPr txBox="1"/>
      </xdr:nvSpPr>
      <xdr:spPr>
        <a:xfrm>
          <a:off x="14292794" y="1590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102341</xdr:rowOff>
    </xdr:from>
    <xdr:to>
      <xdr:col>20</xdr:col>
      <xdr:colOff>9525</xdr:colOff>
      <xdr:row>95</xdr:row>
      <xdr:rowOff>32491</xdr:rowOff>
    </xdr:to>
    <xdr:sp macro="" textlink="">
      <xdr:nvSpPr>
        <xdr:cNvPr id="717" name="円/楕円 716"/>
        <xdr:cNvSpPr/>
      </xdr:nvSpPr>
      <xdr:spPr>
        <a:xfrm>
          <a:off x="13652500" y="162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49018</xdr:rowOff>
    </xdr:from>
    <xdr:ext cx="534377" cy="259045"/>
    <xdr:sp macro="" textlink="">
      <xdr:nvSpPr>
        <xdr:cNvPr id="718" name="テキスト ボックス 717"/>
        <xdr:cNvSpPr txBox="1"/>
      </xdr:nvSpPr>
      <xdr:spPr>
        <a:xfrm>
          <a:off x="13436111" y="159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27536</xdr:rowOff>
    </xdr:from>
    <xdr:to>
      <xdr:col>18</xdr:col>
      <xdr:colOff>492125</xdr:colOff>
      <xdr:row>94</xdr:row>
      <xdr:rowOff>129136</xdr:rowOff>
    </xdr:to>
    <xdr:sp macro="" textlink="">
      <xdr:nvSpPr>
        <xdr:cNvPr id="719" name="円/楕円 718"/>
        <xdr:cNvSpPr/>
      </xdr:nvSpPr>
      <xdr:spPr>
        <a:xfrm>
          <a:off x="12763500" y="161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145663</xdr:rowOff>
    </xdr:from>
    <xdr:ext cx="599010" cy="259045"/>
    <xdr:sp macro="" textlink="">
      <xdr:nvSpPr>
        <xdr:cNvPr id="720" name="テキスト ボックス 719"/>
        <xdr:cNvSpPr txBox="1"/>
      </xdr:nvSpPr>
      <xdr:spPr>
        <a:xfrm>
          <a:off x="12514794" y="159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119,723</a:t>
          </a:r>
          <a:r>
            <a:rPr kumimoji="1" lang="ja-JP" altLang="en-US" sz="1300">
              <a:latin typeface="ＭＳ Ｐゴシック"/>
            </a:rPr>
            <a:t>円となっており、類似団体と比較して一人当たりコストが高い状況となっている。これは、市町村合併により広大な面積を有し、広範囲を網羅した行政運営のため本庁舎のほか３つの振興事務所（支所）を構えて行政サービスを提供していることによるものである。また、平成</a:t>
          </a:r>
          <a:r>
            <a:rPr kumimoji="1" lang="en-US" altLang="ja-JP" sz="1300">
              <a:latin typeface="ＭＳ Ｐゴシック"/>
            </a:rPr>
            <a:t>27</a:t>
          </a:r>
          <a:r>
            <a:rPr kumimoji="1" lang="ja-JP" altLang="en-US" sz="1300">
              <a:latin typeface="ＭＳ Ｐゴシック"/>
            </a:rPr>
            <a:t>年度決算では、「ふるさと納税」の増加に伴う、ふるさと納税返礼品費の増や、デジタル防災行政無線整備事業の本格化に伴う増、国の地域活性化交付金事業の皆増により、前年度決算と比較すると</a:t>
          </a:r>
          <a:r>
            <a:rPr kumimoji="1" lang="en-US" altLang="ja-JP" sz="1300">
              <a:latin typeface="ＭＳ Ｐゴシック"/>
            </a:rPr>
            <a:t>33.5%</a:t>
          </a:r>
          <a:r>
            <a:rPr kumimoji="1" lang="ja-JP" altLang="en-US" sz="1300">
              <a:latin typeface="ＭＳ Ｐゴシック"/>
            </a:rPr>
            <a:t>増となってい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38,569</a:t>
          </a:r>
          <a:r>
            <a:rPr kumimoji="1" lang="ja-JP" altLang="en-US" sz="1300">
              <a:latin typeface="ＭＳ Ｐゴシック"/>
            </a:rPr>
            <a:t>円となっており、類似団体平均に比べ高止まりしている状況である。これは、市町村合併前の旧町村で、過疎地域における地域の振興・活性化を図ることを目的として整備された観光施設の維持管理経費や施設設備の老朽化による各所修繕経費の増嵩によるものである。現在、施設管理については、指定管理者制度を導入し商工観光施設で有料・無料含めて２３施設を指定管理委託しているが、今後も老朽化する施設の維持管理経費のコスト削減を図っていきたい。</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25,717</a:t>
          </a:r>
          <a:r>
            <a:rPr kumimoji="1" lang="ja-JP" altLang="en-US" sz="1300">
              <a:latin typeface="ＭＳ Ｐゴシック"/>
            </a:rPr>
            <a:t>円で前年度決算と比較すると▲</a:t>
          </a:r>
          <a:r>
            <a:rPr kumimoji="1" lang="en-US" altLang="ja-JP" sz="1300">
              <a:latin typeface="ＭＳ Ｐゴシック"/>
            </a:rPr>
            <a:t>35.6%</a:t>
          </a:r>
          <a:r>
            <a:rPr kumimoji="1" lang="ja-JP" altLang="en-US" sz="1300">
              <a:latin typeface="ＭＳ Ｐゴシック"/>
            </a:rPr>
            <a:t>となっているが、主な要因は、デジタル消防無線・指令システム整備事業の完了によるもので、平成</a:t>
          </a:r>
          <a:r>
            <a:rPr kumimoji="1" lang="en-US" altLang="ja-JP" sz="1300">
              <a:latin typeface="ＭＳ Ｐゴシック"/>
            </a:rPr>
            <a:t>27</a:t>
          </a:r>
          <a:r>
            <a:rPr kumimoji="1" lang="ja-JP" altLang="en-US" sz="1300">
              <a:latin typeface="ＭＳ Ｐゴシック"/>
            </a:rPr>
            <a:t>年度決算値は通年ベースに戻ったものといえる。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土地開発基金の廃止に伴う財政調整基金への積み立て４億円に加え、歳出削減を進めた結果、決算剰余金を中心に財政調整基金を積み増すことができた。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年度決算は、振興事務所改修・整備等の大型投資事業や</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繰越の国の地域活性化交付金事業の実施などにより前年度を上回る規模となったが、実質収支額は前年度よりも</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億円減り、実質収支比率では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ポイント下回る比率となった。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今後、全会計とも事業収益や利用料収益の確保の他、経常経費の圧縮に努め、特に下水道関係においては、施設の長寿命化を進めることにより将来の大規模修繕費の抑制を図る。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20108453</v>
      </c>
      <c r="BO4" s="409"/>
      <c r="BP4" s="409"/>
      <c r="BQ4" s="409"/>
      <c r="BR4" s="409"/>
      <c r="BS4" s="409"/>
      <c r="BT4" s="409"/>
      <c r="BU4" s="410"/>
      <c r="BV4" s="408">
        <v>18693717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10.6</v>
      </c>
      <c r="CU4" s="586"/>
      <c r="CV4" s="586"/>
      <c r="CW4" s="586"/>
      <c r="CX4" s="586"/>
      <c r="CY4" s="586"/>
      <c r="CZ4" s="586"/>
      <c r="DA4" s="587"/>
      <c r="DB4" s="585">
        <v>12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18542099</v>
      </c>
      <c r="BO5" s="414"/>
      <c r="BP5" s="414"/>
      <c r="BQ5" s="414"/>
      <c r="BR5" s="414"/>
      <c r="BS5" s="414"/>
      <c r="BT5" s="414"/>
      <c r="BU5" s="415"/>
      <c r="BV5" s="413">
        <v>17060179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v>
      </c>
      <c r="CU5" s="384"/>
      <c r="CV5" s="384"/>
      <c r="CW5" s="384"/>
      <c r="CX5" s="384"/>
      <c r="CY5" s="384"/>
      <c r="CZ5" s="384"/>
      <c r="DA5" s="385"/>
      <c r="DB5" s="383">
        <v>85.2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1566354</v>
      </c>
      <c r="BO6" s="414"/>
      <c r="BP6" s="414"/>
      <c r="BQ6" s="414"/>
      <c r="BR6" s="414"/>
      <c r="BS6" s="414"/>
      <c r="BT6" s="414"/>
      <c r="BU6" s="415"/>
      <c r="BV6" s="413">
        <v>1633538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88.7</v>
      </c>
      <c r="CU6" s="560"/>
      <c r="CV6" s="560"/>
      <c r="CW6" s="560"/>
      <c r="CX6" s="560"/>
      <c r="CY6" s="560"/>
      <c r="CZ6" s="560"/>
      <c r="DA6" s="561"/>
      <c r="DB6" s="559">
        <v>90.5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337936</v>
      </c>
      <c r="BO7" s="414"/>
      <c r="BP7" s="414"/>
      <c r="BQ7" s="414"/>
      <c r="BR7" s="414"/>
      <c r="BS7" s="414"/>
      <c r="BT7" s="414"/>
      <c r="BU7" s="415"/>
      <c r="BV7" s="413">
        <v>229907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11612837</v>
      </c>
      <c r="CU7" s="414"/>
      <c r="CV7" s="414"/>
      <c r="CW7" s="414"/>
      <c r="CX7" s="414"/>
      <c r="CY7" s="414"/>
      <c r="CZ7" s="414"/>
      <c r="DA7" s="415"/>
      <c r="DB7" s="413">
        <v>11736247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1228418</v>
      </c>
      <c r="BO8" s="414"/>
      <c r="BP8" s="414"/>
      <c r="BQ8" s="414"/>
      <c r="BR8" s="414"/>
      <c r="BS8" s="414"/>
      <c r="BT8" s="414"/>
      <c r="BU8" s="415"/>
      <c r="BV8" s="413">
        <v>1403631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0.31</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24696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-175213</v>
      </c>
      <c r="BO9" s="414"/>
      <c r="BP9" s="414"/>
      <c r="BQ9" s="414"/>
      <c r="BR9" s="414"/>
      <c r="BS9" s="414"/>
      <c r="BT9" s="414"/>
      <c r="BU9" s="415"/>
      <c r="BV9" s="413">
        <v>101584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20.100000000000001</v>
      </c>
      <c r="CU9" s="384"/>
      <c r="CV9" s="384"/>
      <c r="CW9" s="384"/>
      <c r="CX9" s="384"/>
      <c r="CY9" s="384"/>
      <c r="CZ9" s="384"/>
      <c r="DA9" s="385"/>
      <c r="DB9" s="383">
        <v>20.5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26732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624263</v>
      </c>
      <c r="BO10" s="414"/>
      <c r="BP10" s="414"/>
      <c r="BQ10" s="414"/>
      <c r="BR10" s="414"/>
      <c r="BS10" s="414"/>
      <c r="BT10" s="414"/>
      <c r="BU10" s="415"/>
      <c r="BV10" s="413">
        <v>319818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25561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25433</v>
      </c>
      <c r="S13" s="515"/>
      <c r="T13" s="515"/>
      <c r="U13" s="515"/>
      <c r="V13" s="516"/>
      <c r="W13" s="502" t="s">
        <v>120</v>
      </c>
      <c r="X13" s="426"/>
      <c r="Y13" s="426"/>
      <c r="Z13" s="426"/>
      <c r="AA13" s="426"/>
      <c r="AB13" s="427"/>
      <c r="AC13" s="389">
        <v>1259</v>
      </c>
      <c r="AD13" s="390"/>
      <c r="AE13" s="390"/>
      <c r="AF13" s="390"/>
      <c r="AG13" s="391"/>
      <c r="AH13" s="389">
        <v>1326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449050</v>
      </c>
      <c r="BO13" s="414"/>
      <c r="BP13" s="414"/>
      <c r="BQ13" s="414"/>
      <c r="BR13" s="414"/>
      <c r="BS13" s="414"/>
      <c r="BT13" s="414"/>
      <c r="BU13" s="415"/>
      <c r="BV13" s="413">
        <v>421402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12.7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25903</v>
      </c>
      <c r="S14" s="515"/>
      <c r="T14" s="515"/>
      <c r="U14" s="515"/>
      <c r="V14" s="516"/>
      <c r="W14" s="517"/>
      <c r="X14" s="429"/>
      <c r="Y14" s="429"/>
      <c r="Z14" s="429"/>
      <c r="AA14" s="429"/>
      <c r="AB14" s="430"/>
      <c r="AC14" s="507">
        <v>9.5</v>
      </c>
      <c r="AD14" s="508"/>
      <c r="AE14" s="508"/>
      <c r="AF14" s="508"/>
      <c r="AG14" s="509"/>
      <c r="AH14" s="507">
        <v>8.9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2.1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25780</v>
      </c>
      <c r="S15" s="515"/>
      <c r="T15" s="515"/>
      <c r="U15" s="515"/>
      <c r="V15" s="516"/>
      <c r="W15" s="502" t="s">
        <v>126</v>
      </c>
      <c r="X15" s="426"/>
      <c r="Y15" s="426"/>
      <c r="Z15" s="426"/>
      <c r="AA15" s="426"/>
      <c r="AB15" s="427"/>
      <c r="AC15" s="389">
        <v>4412</v>
      </c>
      <c r="AD15" s="390"/>
      <c r="AE15" s="390"/>
      <c r="AF15" s="390"/>
      <c r="AG15" s="391"/>
      <c r="AH15" s="389">
        <v>5508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2847809</v>
      </c>
      <c r="BO15" s="409"/>
      <c r="BP15" s="409"/>
      <c r="BQ15" s="409"/>
      <c r="BR15" s="409"/>
      <c r="BS15" s="409"/>
      <c r="BT15" s="409"/>
      <c r="BU15" s="410"/>
      <c r="BV15" s="408">
        <v>2870836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33.200000000000003</v>
      </c>
      <c r="AD16" s="508"/>
      <c r="AE16" s="508"/>
      <c r="AF16" s="508"/>
      <c r="AG16" s="509"/>
      <c r="AH16" s="507">
        <v>37.1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9425714</v>
      </c>
      <c r="BO16" s="414"/>
      <c r="BP16" s="414"/>
      <c r="BQ16" s="414"/>
      <c r="BR16" s="414"/>
      <c r="BS16" s="414"/>
      <c r="BT16" s="414"/>
      <c r="BU16" s="415"/>
      <c r="BV16" s="413">
        <v>8998807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7607</v>
      </c>
      <c r="AD17" s="390"/>
      <c r="AE17" s="390"/>
      <c r="AF17" s="390"/>
      <c r="AG17" s="391"/>
      <c r="AH17" s="389">
        <v>8006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3587942</v>
      </c>
      <c r="BO17" s="414"/>
      <c r="BP17" s="414"/>
      <c r="BQ17" s="414"/>
      <c r="BR17" s="414"/>
      <c r="BS17" s="414"/>
      <c r="BT17" s="414"/>
      <c r="BU17" s="415"/>
      <c r="BV17" s="413">
        <v>3659861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792.53</v>
      </c>
      <c r="M18" s="478"/>
      <c r="N18" s="478"/>
      <c r="O18" s="478"/>
      <c r="P18" s="478"/>
      <c r="Q18" s="478"/>
      <c r="R18" s="479"/>
      <c r="S18" s="479"/>
      <c r="T18" s="479"/>
      <c r="U18" s="479"/>
      <c r="V18" s="480"/>
      <c r="W18" s="494"/>
      <c r="X18" s="495"/>
      <c r="Y18" s="495"/>
      <c r="Z18" s="495"/>
      <c r="AA18" s="495"/>
      <c r="AB18" s="503"/>
      <c r="AC18" s="377">
        <v>57.3</v>
      </c>
      <c r="AD18" s="378"/>
      <c r="AE18" s="378"/>
      <c r="AF18" s="378"/>
      <c r="AG18" s="481"/>
      <c r="AH18" s="377">
        <v>53.9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10317382</v>
      </c>
      <c r="BO18" s="414"/>
      <c r="BP18" s="414"/>
      <c r="BQ18" s="414"/>
      <c r="BR18" s="414"/>
      <c r="BS18" s="414"/>
      <c r="BT18" s="414"/>
      <c r="BU18" s="415"/>
      <c r="BV18" s="413">
        <v>10313221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14398791</v>
      </c>
      <c r="BO19" s="414"/>
      <c r="BP19" s="414"/>
      <c r="BQ19" s="414"/>
      <c r="BR19" s="414"/>
      <c r="BS19" s="414"/>
      <c r="BT19" s="414"/>
      <c r="BU19" s="415"/>
      <c r="BV19" s="413">
        <v>13858308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8509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21076681</v>
      </c>
      <c r="BO23" s="414"/>
      <c r="BP23" s="414"/>
      <c r="BQ23" s="414"/>
      <c r="BR23" s="414"/>
      <c r="BS23" s="414"/>
      <c r="BT23" s="414"/>
      <c r="BU23" s="415"/>
      <c r="BV23" s="413">
        <v>21820297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8300</v>
      </c>
      <c r="R24" s="390"/>
      <c r="S24" s="390"/>
      <c r="T24" s="390"/>
      <c r="U24" s="390"/>
      <c r="V24" s="391"/>
      <c r="W24" s="455"/>
      <c r="X24" s="446"/>
      <c r="Y24" s="447"/>
      <c r="Z24" s="386" t="s">
        <v>149</v>
      </c>
      <c r="AA24" s="387"/>
      <c r="AB24" s="387"/>
      <c r="AC24" s="387"/>
      <c r="AD24" s="387"/>
      <c r="AE24" s="387"/>
      <c r="AF24" s="387"/>
      <c r="AG24" s="388"/>
      <c r="AH24" s="389">
        <v>323</v>
      </c>
      <c r="AI24" s="390"/>
      <c r="AJ24" s="390"/>
      <c r="AK24" s="390"/>
      <c r="AL24" s="391"/>
      <c r="AM24" s="389">
        <v>955757</v>
      </c>
      <c r="AN24" s="390"/>
      <c r="AO24" s="390"/>
      <c r="AP24" s="390"/>
      <c r="AQ24" s="390"/>
      <c r="AR24" s="391"/>
      <c r="AS24" s="389">
        <v>2959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10886358</v>
      </c>
      <c r="BO24" s="414"/>
      <c r="BP24" s="414"/>
      <c r="BQ24" s="414"/>
      <c r="BR24" s="414"/>
      <c r="BS24" s="414"/>
      <c r="BT24" s="414"/>
      <c r="BU24" s="415"/>
      <c r="BV24" s="413">
        <v>11759197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6800</v>
      </c>
      <c r="R25" s="390"/>
      <c r="S25" s="390"/>
      <c r="T25" s="390"/>
      <c r="U25" s="390"/>
      <c r="V25" s="391"/>
      <c r="W25" s="455"/>
      <c r="X25" s="446"/>
      <c r="Y25" s="447"/>
      <c r="Z25" s="386" t="s">
        <v>152</v>
      </c>
      <c r="AA25" s="387"/>
      <c r="AB25" s="387"/>
      <c r="AC25" s="387"/>
      <c r="AD25" s="387"/>
      <c r="AE25" s="387"/>
      <c r="AF25" s="387"/>
      <c r="AG25" s="388"/>
      <c r="AH25" s="389">
        <v>74</v>
      </c>
      <c r="AI25" s="390"/>
      <c r="AJ25" s="390"/>
      <c r="AK25" s="390"/>
      <c r="AL25" s="391"/>
      <c r="AM25" s="389">
        <v>199134</v>
      </c>
      <c r="AN25" s="390"/>
      <c r="AO25" s="390"/>
      <c r="AP25" s="390"/>
      <c r="AQ25" s="390"/>
      <c r="AR25" s="391"/>
      <c r="AS25" s="389">
        <v>2691</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209139</v>
      </c>
      <c r="BO25" s="409"/>
      <c r="BP25" s="409"/>
      <c r="BQ25" s="409"/>
      <c r="BR25" s="409"/>
      <c r="BS25" s="409"/>
      <c r="BT25" s="409"/>
      <c r="BU25" s="410"/>
      <c r="BV25" s="408">
        <v>581708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15</v>
      </c>
      <c r="AI26" s="390"/>
      <c r="AJ26" s="390"/>
      <c r="AK26" s="390"/>
      <c r="AL26" s="391"/>
      <c r="AM26" s="389">
        <v>40770</v>
      </c>
      <c r="AN26" s="390"/>
      <c r="AO26" s="390"/>
      <c r="AP26" s="390"/>
      <c r="AQ26" s="390"/>
      <c r="AR26" s="391"/>
      <c r="AS26" s="389">
        <v>2718</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3700</v>
      </c>
      <c r="R27" s="390"/>
      <c r="S27" s="390"/>
      <c r="T27" s="390"/>
      <c r="U27" s="390"/>
      <c r="V27" s="391"/>
      <c r="W27" s="455"/>
      <c r="X27" s="446"/>
      <c r="Y27" s="447"/>
      <c r="Z27" s="386" t="s">
        <v>158</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v>400000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3000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8151491</v>
      </c>
      <c r="BO28" s="409"/>
      <c r="BP28" s="409"/>
      <c r="BQ28" s="409"/>
      <c r="BR28" s="409"/>
      <c r="BS28" s="409"/>
      <c r="BT28" s="409"/>
      <c r="BU28" s="410"/>
      <c r="BV28" s="408">
        <v>6827228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12</v>
      </c>
      <c r="M29" s="390"/>
      <c r="N29" s="390"/>
      <c r="O29" s="390"/>
      <c r="P29" s="391"/>
      <c r="Q29" s="389">
        <v>2700</v>
      </c>
      <c r="R29" s="390"/>
      <c r="S29" s="390"/>
      <c r="T29" s="390"/>
      <c r="U29" s="390"/>
      <c r="V29" s="391"/>
      <c r="W29" s="456"/>
      <c r="X29" s="457"/>
      <c r="Y29" s="458"/>
      <c r="Z29" s="386" t="s">
        <v>165</v>
      </c>
      <c r="AA29" s="387"/>
      <c r="AB29" s="387"/>
      <c r="AC29" s="387"/>
      <c r="AD29" s="387"/>
      <c r="AE29" s="387"/>
      <c r="AF29" s="387"/>
      <c r="AG29" s="388"/>
      <c r="AH29" s="389">
        <v>323</v>
      </c>
      <c r="AI29" s="390"/>
      <c r="AJ29" s="390"/>
      <c r="AK29" s="390"/>
      <c r="AL29" s="391"/>
      <c r="AM29" s="389">
        <v>955757</v>
      </c>
      <c r="AN29" s="390"/>
      <c r="AO29" s="390"/>
      <c r="AP29" s="390"/>
      <c r="AQ29" s="390"/>
      <c r="AR29" s="391"/>
      <c r="AS29" s="389">
        <v>2959</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160957</v>
      </c>
      <c r="BO29" s="414"/>
      <c r="BP29" s="414"/>
      <c r="BQ29" s="414"/>
      <c r="BR29" s="414"/>
      <c r="BS29" s="414"/>
      <c r="BT29" s="414"/>
      <c r="BU29" s="415"/>
      <c r="BV29" s="413">
        <v>160587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93.6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4638214</v>
      </c>
      <c r="BO30" s="417"/>
      <c r="BP30" s="417"/>
      <c r="BQ30" s="417"/>
      <c r="BR30" s="417"/>
      <c r="BS30" s="417"/>
      <c r="BT30" s="417"/>
      <c r="BU30" s="418"/>
      <c r="BV30" s="416">
        <v>4718453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岐阜県市町村退職手当組合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飛騨市土地開発公社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情報施設特別会計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国民健康保険特別会計（直営診療施設勘定）</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国民健康保険病院事業会計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株式会社季古里</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給食費特別会計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IF('各会計、関係団体の財政状況及び健全化判断比率'!B37="","",'各会計、関係団体の財政状況及び健全化判断比率'!B37)</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飛騨農業共済事務組合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株式会社ねっとかわい</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駐車場事業特別会計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介護保険特別会計（保険勘定）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IF('各会計、関係団体の財政状況及び健全化判断比率'!B38="","",'各会計、関係団体の財政状況及び健全化判断比率'!B38)</f>
        <v>農村下水道事業特別会計</v>
      </c>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古川国府給食センター利用組合（一般会計分）</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株式会社飛騨まんが王国</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介護保険特別会計（事業勘定）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IF('各会計、関係団体の財政状況及び健全化判断比率'!B39="","",'各会計、関係団体の財政状況及び健全化判断比率'!B39)</f>
        <v>個別排水処理施設事業特別会計</v>
      </c>
      <c r="BH38" s="372"/>
      <c r="BI38" s="372"/>
      <c r="BJ38" s="372"/>
      <c r="BK38" s="372"/>
      <c r="BL38" s="372"/>
      <c r="BM38" s="372"/>
      <c r="BN38" s="372"/>
      <c r="BO38" s="372"/>
      <c r="BP38" s="372"/>
      <c r="BQ38" s="372"/>
      <c r="BR38" s="372"/>
      <c r="BS38" s="372"/>
      <c r="BT38" s="372"/>
      <c r="BU38" s="372"/>
      <c r="BV38" s="165"/>
      <c r="BW38" s="373">
        <f t="shared" si="2"/>
        <v>22</v>
      </c>
      <c r="BX38" s="373"/>
      <c r="BY38" s="372" t="str">
        <f>IF('各会計、関係団体の財政状況及び健全化判断比率'!B72="","",'各会計、関係団体の財政状況及び健全化判断比率'!B72)</f>
        <v>古川国府給食センター利用組合（特別会計分）</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株式会社飛騨ゆい</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IF('各会計、関係団体の財政状況及び健全化判断比率'!B40="","",'各会計、関係団体の財政状況及び健全化判断比率'!B40)</f>
        <v>下水道汚泥処理事業特別会計</v>
      </c>
      <c r="BH39" s="372"/>
      <c r="BI39" s="372"/>
      <c r="BJ39" s="372"/>
      <c r="BK39" s="372"/>
      <c r="BL39" s="372"/>
      <c r="BM39" s="372"/>
      <c r="BN39" s="372"/>
      <c r="BO39" s="372"/>
      <c r="BP39" s="372"/>
      <c r="BQ39" s="372"/>
      <c r="BR39" s="372"/>
      <c r="BS39" s="372"/>
      <c r="BT39" s="372"/>
      <c r="BU39" s="372"/>
      <c r="BV39" s="165"/>
      <c r="BW39" s="373">
        <f t="shared" si="2"/>
        <v>23</v>
      </c>
      <c r="BX39" s="373"/>
      <c r="BY39" s="372" t="str">
        <f>IF('各会計、関係団体の財政状況及び健全化判断比率'!B73="","",'各会計、関係団体の財政状況及び健全化判断比率'!B73)</f>
        <v>岐阜県後期高齢者医療広域連合（一般会計分）</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株式会社飛騨の森でクマは踊る</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24</v>
      </c>
      <c r="BX40" s="373"/>
      <c r="BY40" s="372" t="str">
        <f>IF('各会計、関係団体の財政状況及び健全化判断比率'!B74="","",'各会計、関係団体の財政状況及び健全化判断比率'!B74)</f>
        <v>岐阜県後期高齢者医療広域連合（特別会計分）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531</v>
      </c>
      <c r="D34" s="1181"/>
      <c r="E34" s="1182"/>
      <c r="F34" s="32">
        <v>15.91</v>
      </c>
      <c r="G34" s="33">
        <v>14.07</v>
      </c>
      <c r="H34" s="33">
        <v>13.64</v>
      </c>
      <c r="I34" s="33">
        <v>14.43</v>
      </c>
      <c r="J34" s="34">
        <v>14.71</v>
      </c>
      <c r="K34" s="22"/>
      <c r="L34" s="22"/>
      <c r="M34" s="22"/>
      <c r="N34" s="22"/>
      <c r="O34" s="22"/>
      <c r="P34" s="22"/>
    </row>
    <row r="35" spans="1:16" ht="39" customHeight="1" x14ac:dyDescent="0.15">
      <c r="A35" s="22"/>
      <c r="B35" s="35"/>
      <c r="C35" s="1175" t="s">
        <v>532</v>
      </c>
      <c r="D35" s="1176"/>
      <c r="E35" s="1177"/>
      <c r="F35" s="36">
        <v>8.64</v>
      </c>
      <c r="G35" s="37">
        <v>8.3800000000000008</v>
      </c>
      <c r="H35" s="37">
        <v>9.17</v>
      </c>
      <c r="I35" s="37">
        <v>9.9700000000000006</v>
      </c>
      <c r="J35" s="38">
        <v>10.52</v>
      </c>
      <c r="K35" s="22"/>
      <c r="L35" s="22"/>
      <c r="M35" s="22"/>
      <c r="N35" s="22"/>
      <c r="O35" s="22"/>
      <c r="P35" s="22"/>
    </row>
    <row r="36" spans="1:16" ht="39" customHeight="1" x14ac:dyDescent="0.15">
      <c r="A36" s="22"/>
      <c r="B36" s="35"/>
      <c r="C36" s="1175" t="s">
        <v>533</v>
      </c>
      <c r="D36" s="1176"/>
      <c r="E36" s="1177"/>
      <c r="F36" s="36">
        <v>11.51</v>
      </c>
      <c r="G36" s="37">
        <v>9.59</v>
      </c>
      <c r="H36" s="37">
        <v>10.58</v>
      </c>
      <c r="I36" s="37">
        <v>11.87</v>
      </c>
      <c r="J36" s="38">
        <v>10.44</v>
      </c>
      <c r="K36" s="22"/>
      <c r="L36" s="22"/>
      <c r="M36" s="22"/>
      <c r="N36" s="22"/>
      <c r="O36" s="22"/>
      <c r="P36" s="22"/>
    </row>
    <row r="37" spans="1:16" ht="39" customHeight="1" x14ac:dyDescent="0.15">
      <c r="A37" s="22"/>
      <c r="B37" s="35"/>
      <c r="C37" s="1175" t="s">
        <v>534</v>
      </c>
      <c r="D37" s="1176"/>
      <c r="E37" s="1177"/>
      <c r="F37" s="36">
        <v>1.08</v>
      </c>
      <c r="G37" s="37">
        <v>0.78</v>
      </c>
      <c r="H37" s="37">
        <v>0.62</v>
      </c>
      <c r="I37" s="37">
        <v>0.95</v>
      </c>
      <c r="J37" s="38">
        <v>0.87</v>
      </c>
      <c r="K37" s="22"/>
      <c r="L37" s="22"/>
      <c r="M37" s="22"/>
      <c r="N37" s="22"/>
      <c r="O37" s="22"/>
      <c r="P37" s="22"/>
    </row>
    <row r="38" spans="1:16" ht="39" customHeight="1" x14ac:dyDescent="0.15">
      <c r="A38" s="22"/>
      <c r="B38" s="35"/>
      <c r="C38" s="1175" t="s">
        <v>535</v>
      </c>
      <c r="D38" s="1176"/>
      <c r="E38" s="1177"/>
      <c r="F38" s="36">
        <v>1.59</v>
      </c>
      <c r="G38" s="37">
        <v>1.4</v>
      </c>
      <c r="H38" s="37">
        <v>1.57</v>
      </c>
      <c r="I38" s="37">
        <v>1.0900000000000001</v>
      </c>
      <c r="J38" s="38">
        <v>0.59</v>
      </c>
      <c r="K38" s="22"/>
      <c r="L38" s="22"/>
      <c r="M38" s="22"/>
      <c r="N38" s="22"/>
      <c r="O38" s="22"/>
      <c r="P38" s="22"/>
    </row>
    <row r="39" spans="1:16" ht="39" customHeight="1" x14ac:dyDescent="0.15">
      <c r="A39" s="22"/>
      <c r="B39" s="35"/>
      <c r="C39" s="1175" t="s">
        <v>536</v>
      </c>
      <c r="D39" s="1176"/>
      <c r="E39" s="1177"/>
      <c r="F39" s="36">
        <v>0.26</v>
      </c>
      <c r="G39" s="37">
        <v>0.06</v>
      </c>
      <c r="H39" s="37">
        <v>0.06</v>
      </c>
      <c r="I39" s="37">
        <v>7.0000000000000007E-2</v>
      </c>
      <c r="J39" s="38">
        <v>0.11</v>
      </c>
      <c r="K39" s="22"/>
      <c r="L39" s="22"/>
      <c r="M39" s="22"/>
      <c r="N39" s="22"/>
      <c r="O39" s="22"/>
      <c r="P39" s="22"/>
    </row>
    <row r="40" spans="1:16" ht="39" customHeight="1" x14ac:dyDescent="0.15">
      <c r="A40" s="22"/>
      <c r="B40" s="35"/>
      <c r="C40" s="1175" t="s">
        <v>537</v>
      </c>
      <c r="D40" s="1176"/>
      <c r="E40" s="1177"/>
      <c r="F40" s="36">
        <v>0.04</v>
      </c>
      <c r="G40" s="37">
        <v>0.04</v>
      </c>
      <c r="H40" s="37">
        <v>0.04</v>
      </c>
      <c r="I40" s="37">
        <v>0.04</v>
      </c>
      <c r="J40" s="38">
        <v>0.04</v>
      </c>
      <c r="K40" s="22"/>
      <c r="L40" s="22"/>
      <c r="M40" s="22"/>
      <c r="N40" s="22"/>
      <c r="O40" s="22"/>
      <c r="P40" s="22"/>
    </row>
    <row r="41" spans="1:16" ht="39" customHeight="1" x14ac:dyDescent="0.15">
      <c r="A41" s="22"/>
      <c r="B41" s="35"/>
      <c r="C41" s="1175" t="s">
        <v>538</v>
      </c>
      <c r="D41" s="1176"/>
      <c r="E41" s="1177"/>
      <c r="F41" s="36">
        <v>0.04</v>
      </c>
      <c r="G41" s="37">
        <v>0.04</v>
      </c>
      <c r="H41" s="37">
        <v>0.04</v>
      </c>
      <c r="I41" s="37">
        <v>0.04</v>
      </c>
      <c r="J41" s="38">
        <v>0.04</v>
      </c>
      <c r="K41" s="22"/>
      <c r="L41" s="22"/>
      <c r="M41" s="22"/>
      <c r="N41" s="22"/>
      <c r="O41" s="22"/>
      <c r="P41" s="22"/>
    </row>
    <row r="42" spans="1:16" ht="39" customHeight="1" x14ac:dyDescent="0.15">
      <c r="A42" s="22"/>
      <c r="B42" s="39"/>
      <c r="C42" s="1175" t="s">
        <v>539</v>
      </c>
      <c r="D42" s="1176"/>
      <c r="E42" s="1177"/>
      <c r="F42" s="36" t="s">
        <v>487</v>
      </c>
      <c r="G42" s="37" t="s">
        <v>487</v>
      </c>
      <c r="H42" s="37" t="s">
        <v>540</v>
      </c>
      <c r="I42" s="37" t="s">
        <v>487</v>
      </c>
      <c r="J42" s="38" t="s">
        <v>487</v>
      </c>
      <c r="K42" s="22"/>
      <c r="L42" s="22"/>
      <c r="M42" s="22"/>
      <c r="N42" s="22"/>
      <c r="O42" s="22"/>
      <c r="P42" s="22"/>
    </row>
    <row r="43" spans="1:16" ht="39" customHeight="1" thickBot="1" x14ac:dyDescent="0.2">
      <c r="A43" s="22"/>
      <c r="B43" s="40"/>
      <c r="C43" s="1178" t="s">
        <v>541</v>
      </c>
      <c r="D43" s="1179"/>
      <c r="E43" s="1180"/>
      <c r="F43" s="41">
        <v>0.35</v>
      </c>
      <c r="G43" s="42">
        <v>0.32</v>
      </c>
      <c r="H43" s="42">
        <v>0.19</v>
      </c>
      <c r="I43" s="42">
        <v>0.21</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2668</v>
      </c>
      <c r="L45" s="60">
        <v>2643</v>
      </c>
      <c r="M45" s="60">
        <v>2933</v>
      </c>
      <c r="N45" s="60">
        <v>2971</v>
      </c>
      <c r="O45" s="61">
        <v>2999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1001</v>
      </c>
      <c r="L48" s="64">
        <v>994</v>
      </c>
      <c r="M48" s="64">
        <v>990</v>
      </c>
      <c r="N48" s="64">
        <v>975</v>
      </c>
      <c r="O48" s="65">
        <v>971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17</v>
      </c>
      <c r="L49" s="64">
        <v>17</v>
      </c>
      <c r="M49" s="64">
        <v>17</v>
      </c>
      <c r="N49" s="64">
        <v>17</v>
      </c>
      <c r="O49" s="65">
        <v>17</v>
      </c>
      <c r="P49" s="48"/>
      <c r="Q49" s="48"/>
      <c r="R49" s="48"/>
      <c r="S49" s="48"/>
      <c r="T49" s="48"/>
      <c r="U49" s="48"/>
    </row>
    <row r="50" spans="1:21" ht="30.75" customHeight="1" x14ac:dyDescent="0.15">
      <c r="A50" s="48"/>
      <c r="B50" s="1193"/>
      <c r="C50" s="1194"/>
      <c r="D50" s="62"/>
      <c r="E50" s="1185" t="s">
        <v>16</v>
      </c>
      <c r="F50" s="1185"/>
      <c r="G50" s="1185"/>
      <c r="H50" s="1185"/>
      <c r="I50" s="1185"/>
      <c r="J50" s="1186"/>
      <c r="K50" s="63">
        <v>62</v>
      </c>
      <c r="L50" s="64">
        <v>61</v>
      </c>
      <c r="M50" s="64">
        <v>53</v>
      </c>
      <c r="N50" s="64">
        <v>45</v>
      </c>
      <c r="O50" s="65">
        <v>44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2446</v>
      </c>
      <c r="L52" s="64">
        <v>2494</v>
      </c>
      <c r="M52" s="64">
        <v>2762</v>
      </c>
      <c r="N52" s="64">
        <v>2887</v>
      </c>
      <c r="O52" s="65">
        <v>2893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1302</v>
      </c>
      <c r="L53" s="69">
        <v>1221</v>
      </c>
      <c r="M53" s="69">
        <v>1231</v>
      </c>
      <c r="N53" s="69">
        <v>1121</v>
      </c>
      <c r="O53" s="70">
        <v>1138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23444</v>
      </c>
      <c r="J41" s="83">
        <v>24117</v>
      </c>
      <c r="K41" s="83">
        <v>22770</v>
      </c>
      <c r="L41" s="83">
        <v>21837</v>
      </c>
      <c r="M41" s="84">
        <v>21077</v>
      </c>
    </row>
    <row r="42" spans="2:13" ht="27.75" customHeight="1" x14ac:dyDescent="0.15">
      <c r="B42" s="1201"/>
      <c r="C42" s="1202"/>
      <c r="D42" s="85"/>
      <c r="E42" s="1205" t="s">
        <v>25</v>
      </c>
      <c r="F42" s="1205"/>
      <c r="G42" s="1205"/>
      <c r="H42" s="1206"/>
      <c r="I42" s="86">
        <v>360</v>
      </c>
      <c r="J42" s="87">
        <v>306</v>
      </c>
      <c r="K42" s="87">
        <v>258</v>
      </c>
      <c r="L42" s="87">
        <v>218</v>
      </c>
      <c r="M42" s="88">
        <v>177</v>
      </c>
    </row>
    <row r="43" spans="2:13" ht="27.75" customHeight="1" x14ac:dyDescent="0.15">
      <c r="B43" s="1201"/>
      <c r="C43" s="1202"/>
      <c r="D43" s="85"/>
      <c r="E43" s="1205" t="s">
        <v>26</v>
      </c>
      <c r="F43" s="1205"/>
      <c r="G43" s="1205"/>
      <c r="H43" s="1206"/>
      <c r="I43" s="86">
        <v>13898</v>
      </c>
      <c r="J43" s="87">
        <v>13193</v>
      </c>
      <c r="K43" s="87">
        <v>12792</v>
      </c>
      <c r="L43" s="87">
        <v>12114</v>
      </c>
      <c r="M43" s="88">
        <v>11525</v>
      </c>
    </row>
    <row r="44" spans="2:13" ht="27.75" customHeight="1" x14ac:dyDescent="0.15">
      <c r="B44" s="1201"/>
      <c r="C44" s="1202"/>
      <c r="D44" s="85"/>
      <c r="E44" s="1205" t="s">
        <v>27</v>
      </c>
      <c r="F44" s="1205"/>
      <c r="G44" s="1205"/>
      <c r="H44" s="1206"/>
      <c r="I44" s="86">
        <v>182</v>
      </c>
      <c r="J44" s="87">
        <v>167</v>
      </c>
      <c r="K44" s="87">
        <v>150</v>
      </c>
      <c r="L44" s="87">
        <v>134</v>
      </c>
      <c r="M44" s="88">
        <v>118</v>
      </c>
    </row>
    <row r="45" spans="2:13" ht="27.75" customHeight="1" x14ac:dyDescent="0.15">
      <c r="B45" s="1201"/>
      <c r="C45" s="1202"/>
      <c r="D45" s="85"/>
      <c r="E45" s="1205" t="s">
        <v>28</v>
      </c>
      <c r="F45" s="1205"/>
      <c r="G45" s="1205"/>
      <c r="H45" s="1206"/>
      <c r="I45" s="86">
        <v>3031</v>
      </c>
      <c r="J45" s="87">
        <v>3011</v>
      </c>
      <c r="K45" s="87">
        <v>2944</v>
      </c>
      <c r="L45" s="87">
        <v>2691</v>
      </c>
      <c r="M45" s="88">
        <v>2620</v>
      </c>
    </row>
    <row r="46" spans="2:13" ht="27.75" customHeight="1" x14ac:dyDescent="0.15">
      <c r="B46" s="1201"/>
      <c r="C46" s="1202"/>
      <c r="D46" s="85"/>
      <c r="E46" s="1205" t="s">
        <v>29</v>
      </c>
      <c r="F46" s="1205"/>
      <c r="G46" s="1205"/>
      <c r="H46" s="1206"/>
      <c r="I46" s="86">
        <v>0</v>
      </c>
      <c r="J46" s="87">
        <v>0</v>
      </c>
      <c r="K46" s="87" t="s">
        <v>487</v>
      </c>
      <c r="L46" s="87" t="s">
        <v>487</v>
      </c>
      <c r="M46" s="88" t="s">
        <v>487</v>
      </c>
    </row>
    <row r="47" spans="2:13" ht="27.75" customHeight="1" x14ac:dyDescent="0.15">
      <c r="B47" s="1201"/>
      <c r="C47" s="1202"/>
      <c r="D47" s="85"/>
      <c r="E47" s="1205" t="s">
        <v>30</v>
      </c>
      <c r="F47" s="1205"/>
      <c r="G47" s="1205"/>
      <c r="H47" s="1206"/>
      <c r="I47" s="86" t="s">
        <v>487</v>
      </c>
      <c r="J47" s="87" t="s">
        <v>487</v>
      </c>
      <c r="K47" s="87" t="s">
        <v>487</v>
      </c>
      <c r="L47" s="87" t="s">
        <v>487</v>
      </c>
      <c r="M47" s="88" t="s">
        <v>487</v>
      </c>
    </row>
    <row r="48" spans="2:13" ht="27.75" customHeight="1" x14ac:dyDescent="0.15">
      <c r="B48" s="1203"/>
      <c r="C48" s="1204"/>
      <c r="D48" s="85"/>
      <c r="E48" s="1205" t="s">
        <v>31</v>
      </c>
      <c r="F48" s="1205"/>
      <c r="G48" s="1205"/>
      <c r="H48" s="1206"/>
      <c r="I48" s="86" t="s">
        <v>487</v>
      </c>
      <c r="J48" s="87" t="s">
        <v>487</v>
      </c>
      <c r="K48" s="87" t="s">
        <v>487</v>
      </c>
      <c r="L48" s="87" t="s">
        <v>487</v>
      </c>
      <c r="M48" s="88" t="s">
        <v>487</v>
      </c>
    </row>
    <row r="49" spans="2:13" ht="27.75" customHeight="1" x14ac:dyDescent="0.15">
      <c r="B49" s="1199" t="s">
        <v>32</v>
      </c>
      <c r="C49" s="1200"/>
      <c r="D49" s="89"/>
      <c r="E49" s="1205" t="s">
        <v>33</v>
      </c>
      <c r="F49" s="1205"/>
      <c r="G49" s="1205"/>
      <c r="H49" s="1206"/>
      <c r="I49" s="86">
        <v>7870</v>
      </c>
      <c r="J49" s="87">
        <v>8993</v>
      </c>
      <c r="K49" s="87">
        <v>10258</v>
      </c>
      <c r="L49" s="87">
        <v>11193</v>
      </c>
      <c r="M49" s="88">
        <v>12187</v>
      </c>
    </row>
    <row r="50" spans="2:13" ht="27.75" customHeight="1" x14ac:dyDescent="0.15">
      <c r="B50" s="1201"/>
      <c r="C50" s="1202"/>
      <c r="D50" s="85"/>
      <c r="E50" s="1205" t="s">
        <v>34</v>
      </c>
      <c r="F50" s="1205"/>
      <c r="G50" s="1205"/>
      <c r="H50" s="1206"/>
      <c r="I50" s="86">
        <v>775</v>
      </c>
      <c r="J50" s="87">
        <v>722</v>
      </c>
      <c r="K50" s="87">
        <v>647</v>
      </c>
      <c r="L50" s="87">
        <v>558</v>
      </c>
      <c r="M50" s="88">
        <v>453</v>
      </c>
    </row>
    <row r="51" spans="2:13" ht="27.75" customHeight="1" x14ac:dyDescent="0.15">
      <c r="B51" s="1203"/>
      <c r="C51" s="1204"/>
      <c r="D51" s="85"/>
      <c r="E51" s="1205" t="s">
        <v>35</v>
      </c>
      <c r="F51" s="1205"/>
      <c r="G51" s="1205"/>
      <c r="H51" s="1206"/>
      <c r="I51" s="86">
        <v>25369</v>
      </c>
      <c r="J51" s="87">
        <v>26332</v>
      </c>
      <c r="K51" s="87">
        <v>26008</v>
      </c>
      <c r="L51" s="87">
        <v>25050</v>
      </c>
      <c r="M51" s="88">
        <v>24031</v>
      </c>
    </row>
    <row r="52" spans="2:13" ht="27.75" customHeight="1" thickBot="1" x14ac:dyDescent="0.2">
      <c r="B52" s="1207" t="s">
        <v>36</v>
      </c>
      <c r="C52" s="1208"/>
      <c r="D52" s="90"/>
      <c r="E52" s="1209" t="s">
        <v>37</v>
      </c>
      <c r="F52" s="1209"/>
      <c r="G52" s="1209"/>
      <c r="H52" s="1210"/>
      <c r="I52" s="91">
        <v>6904</v>
      </c>
      <c r="J52" s="92">
        <v>4746</v>
      </c>
      <c r="K52" s="92">
        <v>2002</v>
      </c>
      <c r="L52" s="92">
        <v>193</v>
      </c>
      <c r="M52" s="93">
        <v>-1154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573</v>
      </c>
    </row>
    <row r="50" spans="1:17" x14ac:dyDescent="0.15">
      <c r="B50" s="248"/>
      <c r="C50" s="244"/>
      <c r="D50" s="244"/>
      <c r="E50" s="244"/>
      <c r="F50" s="244"/>
      <c r="G50" s="1238"/>
      <c r="H50" s="1239"/>
      <c r="I50" s="1239"/>
      <c r="J50" s="1240"/>
      <c r="K50" s="354" t="s">
        <v>526</v>
      </c>
      <c r="L50" s="354" t="s">
        <v>527</v>
      </c>
      <c r="M50" s="354" t="s">
        <v>528</v>
      </c>
      <c r="N50" s="354" t="s">
        <v>529</v>
      </c>
      <c r="O50" s="354" t="s">
        <v>530</v>
      </c>
    </row>
    <row r="51" spans="1:17" x14ac:dyDescent="0.15">
      <c r="B51" s="248"/>
      <c r="C51" s="244"/>
      <c r="D51" s="244"/>
      <c r="E51" s="244"/>
      <c r="F51" s="244"/>
      <c r="G51" s="1241" t="s">
        <v>574</v>
      </c>
      <c r="H51" s="1242"/>
      <c r="I51" s="1247" t="s">
        <v>575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577</v>
      </c>
      <c r="H55" s="1222"/>
      <c r="I55" s="1227" t="s">
        <v>575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578</v>
      </c>
      <c r="C63" s="244"/>
      <c r="D63" s="244"/>
      <c r="E63" s="244"/>
      <c r="F63" s="244"/>
      <c r="G63" s="244"/>
      <c r="H63" s="244"/>
      <c r="I63" s="244"/>
      <c r="J63" s="244"/>
      <c r="K63" s="244"/>
      <c r="L63" s="244"/>
      <c r="M63" s="244"/>
      <c r="N63" s="244"/>
      <c r="O63" s="244"/>
    </row>
    <row r="64" spans="1:17" x14ac:dyDescent="0.15">
      <c r="B64" s="248"/>
      <c r="C64" s="244"/>
      <c r="D64" s="244"/>
      <c r="E64" s="244"/>
      <c r="F64" s="244"/>
      <c r="G64" s="351" t="s">
        <v>572</v>
      </c>
      <c r="I64" s="352"/>
      <c r="J64" s="352"/>
      <c r="K64" s="352"/>
      <c r="L64" s="244"/>
      <c r="M64" s="244"/>
      <c r="N64" s="244"/>
      <c r="O64" s="244"/>
    </row>
    <row r="65" spans="2:30" x14ac:dyDescent="0.15">
      <c r="B65" s="248"/>
      <c r="C65" s="244"/>
      <c r="D65" s="244"/>
      <c r="E65" s="244"/>
      <c r="F65" s="244"/>
      <c r="G65" s="1229" t="s">
        <v>579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38"/>
      <c r="H72" s="1239"/>
      <c r="I72" s="1239"/>
      <c r="J72" s="1240"/>
      <c r="K72" s="354" t="s">
        <v>526</v>
      </c>
      <c r="L72" s="354" t="s">
        <v>527</v>
      </c>
      <c r="M72" s="354" t="s">
        <v>528</v>
      </c>
      <c r="N72" s="354" t="s">
        <v>529</v>
      </c>
      <c r="O72" s="354" t="s">
        <v>530</v>
      </c>
    </row>
    <row r="73" spans="2:30" x14ac:dyDescent="0.15">
      <c r="B73" s="248"/>
      <c r="C73" s="244"/>
      <c r="D73" s="244"/>
      <c r="E73" s="244"/>
      <c r="F73" s="244"/>
      <c r="G73" s="1241" t="s">
        <v>574</v>
      </c>
      <c r="H73" s="1242"/>
      <c r="I73" s="1247" t="s">
        <v>575</v>
      </c>
      <c r="J73" s="1247"/>
      <c r="K73" s="1228">
        <v>78</v>
      </c>
      <c r="L73" s="1228">
        <v>49.6</v>
      </c>
      <c r="M73" s="1215">
        <v>20.9</v>
      </c>
      <c r="N73" s="1215">
        <v>2.1</v>
      </c>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581</v>
      </c>
      <c r="J75" s="1227"/>
      <c r="K75" s="1219">
        <v>14.9</v>
      </c>
      <c r="L75" s="1219">
        <v>13.9</v>
      </c>
      <c r="M75" s="1219">
        <v>13.4</v>
      </c>
      <c r="N75" s="1219">
        <v>12.7</v>
      </c>
      <c r="O75" s="1219">
        <v>12.7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577</v>
      </c>
      <c r="H77" s="1222"/>
      <c r="I77" s="1227" t="s">
        <v>575</v>
      </c>
      <c r="J77" s="1227"/>
      <c r="K77" s="1228">
        <v>88.3</v>
      </c>
      <c r="L77" s="1228">
        <v>76.2</v>
      </c>
      <c r="M77" s="1215">
        <v>65.3</v>
      </c>
      <c r="N77" s="1215">
        <v>60.8</v>
      </c>
      <c r="O77" s="1215">
        <v>56.8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581</v>
      </c>
      <c r="J79" s="1217"/>
      <c r="K79" s="1218">
        <v>13.8</v>
      </c>
      <c r="L79" s="1218">
        <v>12.8</v>
      </c>
      <c r="M79" s="1218">
        <v>12</v>
      </c>
      <c r="N79" s="1218">
        <v>11.1</v>
      </c>
      <c r="O79" s="1218">
        <v>10.199999999999999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146942</v>
      </c>
      <c r="E3" s="116"/>
      <c r="F3" s="117">
        <v>67201</v>
      </c>
      <c r="G3" s="118"/>
      <c r="H3" s="119"/>
    </row>
    <row r="4" spans="1:8" x14ac:dyDescent="0.15">
      <c r="A4" s="120"/>
      <c r="B4" s="121"/>
      <c r="C4" s="122"/>
      <c r="D4" s="123">
        <v>66099</v>
      </c>
      <c r="E4" s="124"/>
      <c r="F4" s="125">
        <v>35210</v>
      </c>
      <c r="G4" s="126"/>
      <c r="H4" s="127"/>
    </row>
    <row r="5" spans="1:8" x14ac:dyDescent="0.15">
      <c r="A5" s="108" t="s">
        <v>520</v>
      </c>
      <c r="B5" s="113"/>
      <c r="C5" s="114"/>
      <c r="D5" s="115">
        <v>191266</v>
      </c>
      <c r="E5" s="116"/>
      <c r="F5" s="117">
        <v>75709</v>
      </c>
      <c r="G5" s="118"/>
      <c r="H5" s="119"/>
    </row>
    <row r="6" spans="1:8" x14ac:dyDescent="0.15">
      <c r="A6" s="120"/>
      <c r="B6" s="121"/>
      <c r="C6" s="122"/>
      <c r="D6" s="123">
        <v>86789</v>
      </c>
      <c r="E6" s="124"/>
      <c r="F6" s="125">
        <v>35212</v>
      </c>
      <c r="G6" s="126"/>
      <c r="H6" s="127"/>
    </row>
    <row r="7" spans="1:8" x14ac:dyDescent="0.15">
      <c r="A7" s="108" t="s">
        <v>521</v>
      </c>
      <c r="B7" s="113"/>
      <c r="C7" s="114"/>
      <c r="D7" s="115">
        <v>104269</v>
      </c>
      <c r="E7" s="116"/>
      <c r="F7" s="117">
        <v>90961</v>
      </c>
      <c r="G7" s="118"/>
      <c r="H7" s="119"/>
    </row>
    <row r="8" spans="1:8" x14ac:dyDescent="0.15">
      <c r="A8" s="120"/>
      <c r="B8" s="121"/>
      <c r="C8" s="122"/>
      <c r="D8" s="123">
        <v>53193</v>
      </c>
      <c r="E8" s="124"/>
      <c r="F8" s="125">
        <v>37720</v>
      </c>
      <c r="G8" s="126"/>
      <c r="H8" s="127"/>
    </row>
    <row r="9" spans="1:8" x14ac:dyDescent="0.15">
      <c r="A9" s="108" t="s">
        <v>522</v>
      </c>
      <c r="B9" s="113"/>
      <c r="C9" s="114"/>
      <c r="D9" s="115">
        <v>97149</v>
      </c>
      <c r="E9" s="116"/>
      <c r="F9" s="117">
        <v>106614</v>
      </c>
      <c r="G9" s="118"/>
      <c r="H9" s="119"/>
    </row>
    <row r="10" spans="1:8" x14ac:dyDescent="0.15">
      <c r="A10" s="120"/>
      <c r="B10" s="121"/>
      <c r="C10" s="122"/>
      <c r="D10" s="123">
        <v>44966</v>
      </c>
      <c r="E10" s="124"/>
      <c r="F10" s="125">
        <v>45545</v>
      </c>
      <c r="G10" s="126"/>
      <c r="H10" s="127"/>
    </row>
    <row r="11" spans="1:8" x14ac:dyDescent="0.15">
      <c r="A11" s="108" t="s">
        <v>523</v>
      </c>
      <c r="B11" s="113"/>
      <c r="C11" s="114"/>
      <c r="D11" s="115">
        <v>108989</v>
      </c>
      <c r="E11" s="116"/>
      <c r="F11" s="117">
        <v>81768</v>
      </c>
      <c r="G11" s="118"/>
      <c r="H11" s="119"/>
    </row>
    <row r="12" spans="1:8" x14ac:dyDescent="0.15">
      <c r="A12" s="120"/>
      <c r="B12" s="121"/>
      <c r="C12" s="128"/>
      <c r="D12" s="123">
        <v>63808</v>
      </c>
      <c r="E12" s="124"/>
      <c r="F12" s="125">
        <v>37917</v>
      </c>
      <c r="G12" s="126"/>
      <c r="H12" s="127"/>
    </row>
    <row r="13" spans="1:8" x14ac:dyDescent="0.15">
      <c r="A13" s="108"/>
      <c r="B13" s="113"/>
      <c r="C13" s="129"/>
      <c r="D13" s="130">
        <v>129723</v>
      </c>
      <c r="E13" s="131"/>
      <c r="F13" s="132">
        <v>84451</v>
      </c>
      <c r="G13" s="133"/>
      <c r="H13" s="119"/>
    </row>
    <row r="14" spans="1:8" x14ac:dyDescent="0.15">
      <c r="A14" s="120"/>
      <c r="B14" s="121"/>
      <c r="C14" s="122"/>
      <c r="D14" s="123">
        <v>62971</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11.78</v>
      </c>
      <c r="C19" s="134">
        <f>ROUND(VALUE(SUBSTITUTE(実質収支比率等に係る経年分析!G$48,"▲","-")),2)</f>
        <v>9.67</v>
      </c>
      <c r="D19" s="134">
        <f>ROUND(VALUE(SUBSTITUTE(実質収支比率等に係る経年分析!H$48,"▲","-")),2)</f>
        <v>10.66</v>
      </c>
      <c r="E19" s="134">
        <f>ROUND(VALUE(SUBSTITUTE(実質収支比率等に係る経年分析!I$48,"▲","-")),2)</f>
        <v>11.96</v>
      </c>
      <c r="F19" s="134">
        <f>ROUND(VALUE(SUBSTITUTE(実質収支比率等に係る経年分析!J$48,"▲","-")),2)</f>
        <v>10.58</v>
      </c>
    </row>
    <row r="20" spans="1:11" x14ac:dyDescent="0.15">
      <c r="A20" s="134" t="s">
        <v>42</v>
      </c>
      <c r="B20" s="134">
        <f>ROUND(VALUE(SUBSTITUTE(実質収支比率等に係る経年分析!F$47,"▲","-")),2)</f>
        <v>32.92</v>
      </c>
      <c r="C20" s="134">
        <f>ROUND(VALUE(SUBSTITUTE(実質収支比率等に係る経年分析!G$47,"▲","-")),2)</f>
        <v>40.15</v>
      </c>
      <c r="D20" s="134">
        <f>ROUND(VALUE(SUBSTITUTE(実質収支比率等に係る経年分析!H$47,"▲","-")),2)</f>
        <v>47.55</v>
      </c>
      <c r="E20" s="134">
        <f>ROUND(VALUE(SUBSTITUTE(実質収支比率等に係る経年分析!I$47,"▲","-")),2)</f>
        <v>58.17</v>
      </c>
      <c r="F20" s="134">
        <f>ROUND(VALUE(SUBSTITUTE(実質収支比率等に係る経年分析!J$47,"▲","-")),2)</f>
        <v>70.19</v>
      </c>
    </row>
    <row r="21" spans="1:11" x14ac:dyDescent="0.15">
      <c r="A21" s="134" t="s">
        <v>43</v>
      </c>
      <c r="B21" s="134">
        <f>IF(ISNUMBER(VALUE(SUBSTITUTE(実質収支比率等に係る経年分析!F$49,"▲","-"))),ROUND(VALUE(SUBSTITUTE(実質収支比率等に係る経年分析!F$49,"▲","-")),2),NA())</f>
        <v>6.17</v>
      </c>
      <c r="C21" s="134">
        <f>IF(ISNUMBER(VALUE(SUBSTITUTE(実質収支比率等に係る経年分析!G$49,"▲","-"))),ROUND(VALUE(SUBSTITUTE(実質収支比率等に係る経年分析!G$49,"▲","-")),2),NA())</f>
        <v>2.11</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3.59</v>
      </c>
      <c r="F21" s="134">
        <f>IF(ISNUMBER(VALUE(SUBSTITUTE(実質収支比率等に係る経年分析!J$49,"▲","-"))),ROUND(VALUE(SUBSTITUTE(実質収支比率等に係る経年分析!J$49,"▲","-")),2),NA())</f>
        <v>3.87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農村下水道事業特別会計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国民健康保険特別会計（直営診療施設勘定）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情報施設特別会計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x14ac:dyDescent="0.15">
      <c r="A33" s="135" t="str">
        <f>IF(連結実質赤字比率に係る赤字・黒字の構成分析!C$37="",NA(),連結実質赤字比率に係る赤字・黒字の構成分析!C$37)</f>
        <v>介護保険特別会計（保険勘定）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10.52</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2446</v>
      </c>
      <c r="E42" s="136"/>
      <c r="F42" s="136"/>
      <c r="G42" s="136">
        <f>'実質公債費比率（分子）の構造'!L$52</f>
        <v>2494</v>
      </c>
      <c r="H42" s="136"/>
      <c r="I42" s="136"/>
      <c r="J42" s="136">
        <f>'実質公債費比率（分子）の構造'!M$52</f>
        <v>2762</v>
      </c>
      <c r="K42" s="136"/>
      <c r="L42" s="136"/>
      <c r="M42" s="136">
        <f>'実質公債費比率（分子）の構造'!N$52</f>
        <v>2887</v>
      </c>
      <c r="N42" s="136"/>
      <c r="O42" s="136"/>
      <c r="P42" s="136">
        <f>'実質公債費比率（分子）の構造'!O$52</f>
        <v>2893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62</v>
      </c>
      <c r="C44" s="136"/>
      <c r="D44" s="136"/>
      <c r="E44" s="136">
        <f>'実質公債費比率（分子）の構造'!L$50</f>
        <v>61</v>
      </c>
      <c r="F44" s="136"/>
      <c r="G44" s="136"/>
      <c r="H44" s="136">
        <f>'実質公債費比率（分子）の構造'!M$50</f>
        <v>53</v>
      </c>
      <c r="I44" s="136"/>
      <c r="J44" s="136"/>
      <c r="K44" s="136">
        <f>'実質公債費比率（分子）の構造'!N$50</f>
        <v>45</v>
      </c>
      <c r="L44" s="136"/>
      <c r="M44" s="136"/>
      <c r="N44" s="136">
        <f>'実質公債費比率（分子）の構造'!O$50</f>
        <v>44</v>
      </c>
      <c r="O44" s="136"/>
      <c r="P44" s="136"/>
    </row>
    <row r="45" spans="1:16" x14ac:dyDescent="0.15">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x14ac:dyDescent="0.15">
      <c r="A46" s="136" t="s">
        <v>54</v>
      </c>
      <c r="B46" s="136">
        <f>'実質公債費比率（分子）の構造'!K$48</f>
        <v>1001</v>
      </c>
      <c r="C46" s="136"/>
      <c r="D46" s="136"/>
      <c r="E46" s="136">
        <f>'実質公債費比率（分子）の構造'!L$48</f>
        <v>994</v>
      </c>
      <c r="F46" s="136"/>
      <c r="G46" s="136"/>
      <c r="H46" s="136">
        <f>'実質公債費比率（分子）の構造'!M$48</f>
        <v>990</v>
      </c>
      <c r="I46" s="136"/>
      <c r="J46" s="136"/>
      <c r="K46" s="136">
        <f>'実質公債費比率（分子）の構造'!N$48</f>
        <v>975</v>
      </c>
      <c r="L46" s="136"/>
      <c r="M46" s="136"/>
      <c r="N46" s="136">
        <f>'実質公債費比率（分子）の構造'!O$48</f>
        <v>971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2668</v>
      </c>
      <c r="C49" s="136"/>
      <c r="D49" s="136"/>
      <c r="E49" s="136">
        <f>'実質公債費比率（分子）の構造'!L$45</f>
        <v>2643</v>
      </c>
      <c r="F49" s="136"/>
      <c r="G49" s="136"/>
      <c r="H49" s="136">
        <f>'実質公債費比率（分子）の構造'!M$45</f>
        <v>2933</v>
      </c>
      <c r="I49" s="136"/>
      <c r="J49" s="136"/>
      <c r="K49" s="136">
        <f>'実質公債費比率（分子）の構造'!N$45</f>
        <v>2971</v>
      </c>
      <c r="L49" s="136"/>
      <c r="M49" s="136"/>
      <c r="N49" s="136">
        <f>'実質公債費比率（分子）の構造'!O$45</f>
        <v>2999</v>
      </c>
      <c r="O49" s="136"/>
      <c r="P49" s="136"/>
    </row>
    <row r="50" spans="1:16" x14ac:dyDescent="0.15">
      <c r="A50" s="136" t="s">
        <v>58</v>
      </c>
      <c r="B50" s="136" t="e">
        <f>NA()</f>
        <v>#N/A</v>
      </c>
      <c r="C50" s="136">
        <f>IF(ISNUMBER('実質公債費比率（分子）の構造'!K$53),'実質公債費比率（分子）の構造'!K$53,NA())</f>
        <v>1302</v>
      </c>
      <c r="D50" s="136" t="e">
        <f>NA()</f>
        <v>#N/A</v>
      </c>
      <c r="E50" s="136" t="e">
        <f>NA()</f>
        <v>#N/A</v>
      </c>
      <c r="F50" s="136">
        <f>IF(ISNUMBER('実質公債費比率（分子）の構造'!L$53),'実質公債費比率（分子）の構造'!L$53,NA())</f>
        <v>1221</v>
      </c>
      <c r="G50" s="136" t="e">
        <f>NA()</f>
        <v>#N/A</v>
      </c>
      <c r="H50" s="136" t="e">
        <f>NA()</f>
        <v>#N/A</v>
      </c>
      <c r="I50" s="136">
        <f>IF(ISNUMBER('実質公債費比率（分子）の構造'!M$53),'実質公債費比率（分子）の構造'!M$53,NA())</f>
        <v>1231</v>
      </c>
      <c r="J50" s="136" t="e">
        <f>NA()</f>
        <v>#N/A</v>
      </c>
      <c r="K50" s="136" t="e">
        <f>NA()</f>
        <v>#N/A</v>
      </c>
      <c r="L50" s="136">
        <f>IF(ISNUMBER('実質公債費比率（分子）の構造'!N$53),'実質公債費比率（分子）の構造'!N$53,NA())</f>
        <v>1121</v>
      </c>
      <c r="M50" s="136" t="e">
        <f>NA()</f>
        <v>#N/A</v>
      </c>
      <c r="N50" s="136" t="e">
        <f>NA()</f>
        <v>#N/A</v>
      </c>
      <c r="O50" s="136">
        <f>IF(ISNUMBER('実質公債費比率（分子）の構造'!O$53),'実質公債費比率（分子）の構造'!O$53,NA())</f>
        <v>1138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25369</v>
      </c>
      <c r="E56" s="135"/>
      <c r="F56" s="135"/>
      <c r="G56" s="135">
        <f>'将来負担比率（分子）の構造'!J$51</f>
        <v>26332</v>
      </c>
      <c r="H56" s="135"/>
      <c r="I56" s="135"/>
      <c r="J56" s="135">
        <f>'将来負担比率（分子）の構造'!K$51</f>
        <v>26008</v>
      </c>
      <c r="K56" s="135"/>
      <c r="L56" s="135"/>
      <c r="M56" s="135">
        <f>'将来負担比率（分子）の構造'!L$51</f>
        <v>25050</v>
      </c>
      <c r="N56" s="135"/>
      <c r="O56" s="135"/>
      <c r="P56" s="135">
        <f>'将来負担比率（分子）の構造'!M$51</f>
        <v>24031</v>
      </c>
    </row>
    <row r="57" spans="1:16" x14ac:dyDescent="0.15">
      <c r="A57" s="135" t="s">
        <v>34</v>
      </c>
      <c r="B57" s="135"/>
      <c r="C57" s="135"/>
      <c r="D57" s="135">
        <f>'将来負担比率（分子）の構造'!I$50</f>
        <v>775</v>
      </c>
      <c r="E57" s="135"/>
      <c r="F57" s="135"/>
      <c r="G57" s="135">
        <f>'将来負担比率（分子）の構造'!J$50</f>
        <v>722</v>
      </c>
      <c r="H57" s="135"/>
      <c r="I57" s="135"/>
      <c r="J57" s="135">
        <f>'将来負担比率（分子）の構造'!K$50</f>
        <v>647</v>
      </c>
      <c r="K57" s="135"/>
      <c r="L57" s="135"/>
      <c r="M57" s="135">
        <f>'将来負担比率（分子）の構造'!L$50</f>
        <v>558</v>
      </c>
      <c r="N57" s="135"/>
      <c r="O57" s="135"/>
      <c r="P57" s="135">
        <f>'将来負担比率（分子）の構造'!M$50</f>
        <v>453</v>
      </c>
    </row>
    <row r="58" spans="1:16" x14ac:dyDescent="0.15">
      <c r="A58" s="135" t="s">
        <v>33</v>
      </c>
      <c r="B58" s="135"/>
      <c r="C58" s="135"/>
      <c r="D58" s="135">
        <f>'将来負担比率（分子）の構造'!I$49</f>
        <v>7870</v>
      </c>
      <c r="E58" s="135"/>
      <c r="F58" s="135"/>
      <c r="G58" s="135">
        <f>'将来負担比率（分子）の構造'!J$49</f>
        <v>8993</v>
      </c>
      <c r="H58" s="135"/>
      <c r="I58" s="135"/>
      <c r="J58" s="135">
        <f>'将来負担比率（分子）の構造'!K$49</f>
        <v>10258</v>
      </c>
      <c r="K58" s="135"/>
      <c r="L58" s="135"/>
      <c r="M58" s="135">
        <f>'将来負担比率（分子）の構造'!L$49</f>
        <v>11193</v>
      </c>
      <c r="N58" s="135"/>
      <c r="O58" s="135"/>
      <c r="P58" s="135">
        <f>'将来負担比率（分子）の構造'!M$49</f>
        <v>12187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3031</v>
      </c>
      <c r="C62" s="135"/>
      <c r="D62" s="135"/>
      <c r="E62" s="135">
        <f>'将来負担比率（分子）の構造'!J$45</f>
        <v>3011</v>
      </c>
      <c r="F62" s="135"/>
      <c r="G62" s="135"/>
      <c r="H62" s="135">
        <f>'将来負担比率（分子）の構造'!K$45</f>
        <v>2944</v>
      </c>
      <c r="I62" s="135"/>
      <c r="J62" s="135"/>
      <c r="K62" s="135">
        <f>'将来負担比率（分子）の構造'!L$45</f>
        <v>2691</v>
      </c>
      <c r="L62" s="135"/>
      <c r="M62" s="135"/>
      <c r="N62" s="135">
        <f>'将来負担比率（分子）の構造'!M$45</f>
        <v>2620</v>
      </c>
      <c r="O62" s="135"/>
      <c r="P62" s="135"/>
    </row>
    <row r="63" spans="1:16" x14ac:dyDescent="0.15">
      <c r="A63" s="135" t="s">
        <v>27</v>
      </c>
      <c r="B63" s="135">
        <f>'将来負担比率（分子）の構造'!I$44</f>
        <v>182</v>
      </c>
      <c r="C63" s="135"/>
      <c r="D63" s="135"/>
      <c r="E63" s="135">
        <f>'将来負担比率（分子）の構造'!J$44</f>
        <v>167</v>
      </c>
      <c r="F63" s="135"/>
      <c r="G63" s="135"/>
      <c r="H63" s="135">
        <f>'将来負担比率（分子）の構造'!K$44</f>
        <v>150</v>
      </c>
      <c r="I63" s="135"/>
      <c r="J63" s="135"/>
      <c r="K63" s="135">
        <f>'将来負担比率（分子）の構造'!L$44</f>
        <v>134</v>
      </c>
      <c r="L63" s="135"/>
      <c r="M63" s="135"/>
      <c r="N63" s="135">
        <f>'将来負担比率（分子）の構造'!M$44</f>
        <v>118</v>
      </c>
      <c r="O63" s="135"/>
      <c r="P63" s="135"/>
    </row>
    <row r="64" spans="1:16" x14ac:dyDescent="0.15">
      <c r="A64" s="135" t="s">
        <v>26</v>
      </c>
      <c r="B64" s="135">
        <f>'将来負担比率（分子）の構造'!I$43</f>
        <v>13898</v>
      </c>
      <c r="C64" s="135"/>
      <c r="D64" s="135"/>
      <c r="E64" s="135">
        <f>'将来負担比率（分子）の構造'!J$43</f>
        <v>13193</v>
      </c>
      <c r="F64" s="135"/>
      <c r="G64" s="135"/>
      <c r="H64" s="135">
        <f>'将来負担比率（分子）の構造'!K$43</f>
        <v>12792</v>
      </c>
      <c r="I64" s="135"/>
      <c r="J64" s="135"/>
      <c r="K64" s="135">
        <f>'将来負担比率（分子）の構造'!L$43</f>
        <v>12114</v>
      </c>
      <c r="L64" s="135"/>
      <c r="M64" s="135"/>
      <c r="N64" s="135">
        <f>'将来負担比率（分子）の構造'!M$43</f>
        <v>11525</v>
      </c>
      <c r="O64" s="135"/>
      <c r="P64" s="135"/>
    </row>
    <row r="65" spans="1:16" x14ac:dyDescent="0.15">
      <c r="A65" s="135" t="s">
        <v>25</v>
      </c>
      <c r="B65" s="135">
        <f>'将来負担比率（分子）の構造'!I$42</f>
        <v>360</v>
      </c>
      <c r="C65" s="135"/>
      <c r="D65" s="135"/>
      <c r="E65" s="135">
        <f>'将来負担比率（分子）の構造'!J$42</f>
        <v>306</v>
      </c>
      <c r="F65" s="135"/>
      <c r="G65" s="135"/>
      <c r="H65" s="135">
        <f>'将来負担比率（分子）の構造'!K$42</f>
        <v>258</v>
      </c>
      <c r="I65" s="135"/>
      <c r="J65" s="135"/>
      <c r="K65" s="135">
        <f>'将来負担比率（分子）の構造'!L$42</f>
        <v>218</v>
      </c>
      <c r="L65" s="135"/>
      <c r="M65" s="135"/>
      <c r="N65" s="135">
        <f>'将来負担比率（分子）の構造'!M$42</f>
        <v>177</v>
      </c>
      <c r="O65" s="135"/>
      <c r="P65" s="135"/>
    </row>
    <row r="66" spans="1:16" x14ac:dyDescent="0.15">
      <c r="A66" s="135" t="s">
        <v>24</v>
      </c>
      <c r="B66" s="135">
        <f>'将来負担比率（分子）の構造'!I$41</f>
        <v>23444</v>
      </c>
      <c r="C66" s="135"/>
      <c r="D66" s="135"/>
      <c r="E66" s="135">
        <f>'将来負担比率（分子）の構造'!J$41</f>
        <v>24117</v>
      </c>
      <c r="F66" s="135"/>
      <c r="G66" s="135"/>
      <c r="H66" s="135">
        <f>'将来負担比率（分子）の構造'!K$41</f>
        <v>22770</v>
      </c>
      <c r="I66" s="135"/>
      <c r="J66" s="135"/>
      <c r="K66" s="135">
        <f>'将来負担比率（分子）の構造'!L$41</f>
        <v>21837</v>
      </c>
      <c r="L66" s="135"/>
      <c r="M66" s="135"/>
      <c r="N66" s="135">
        <f>'将来負担比率（分子）の構造'!M$41</f>
        <v>21077</v>
      </c>
      <c r="O66" s="135"/>
      <c r="P66" s="135"/>
    </row>
    <row r="67" spans="1:16" x14ac:dyDescent="0.15">
      <c r="A67" s="135" t="s">
        <v>62</v>
      </c>
      <c r="B67" s="135" t="e">
        <f>NA()</f>
        <v>#N/A</v>
      </c>
      <c r="C67" s="135">
        <f>IF(ISNUMBER('将来負担比率（分子）の構造'!I$52), IF('将来負担比率（分子）の構造'!I$52 &lt; 0, 0, '将来負担比率（分子）の構造'!I$52), NA())</f>
        <v>6904</v>
      </c>
      <c r="D67" s="135" t="e">
        <f>NA()</f>
        <v>#N/A</v>
      </c>
      <c r="E67" s="135" t="e">
        <f>NA()</f>
        <v>#N/A</v>
      </c>
      <c r="F67" s="135">
        <f>IF(ISNUMBER('将来負担比率（分子）の構造'!J$52), IF('将来負担比率（分子）の構造'!J$52 &lt; 0, 0, '将来負担比率（分子）の構造'!J$52), NA())</f>
        <v>4746</v>
      </c>
      <c r="G67" s="135" t="e">
        <f>NA()</f>
        <v>#N/A</v>
      </c>
      <c r="H67" s="135" t="e">
        <f>NA()</f>
        <v>#N/A</v>
      </c>
      <c r="I67" s="135">
        <f>IF(ISNUMBER('将来負担比率（分子）の構造'!K$52), IF('将来負担比率（分子）の構造'!K$52 &lt; 0, 0, '将来負担比率（分子）の構造'!K$52), NA())</f>
        <v>2002</v>
      </c>
      <c r="J67" s="135" t="e">
        <f>NA()</f>
        <v>#N/A</v>
      </c>
      <c r="K67" s="135" t="e">
        <f>NA()</f>
        <v>#N/A</v>
      </c>
      <c r="L67" s="135">
        <f>IF(ISNUMBER('将来負担比率（分子）の構造'!L$52), IF('将来負担比率（分子）の構造'!L$52 &lt; 0, 0, '将来負担比率（分子）の構造'!L$52), NA())</f>
        <v>193</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3453766</v>
      </c>
      <c r="S5" s="669"/>
      <c r="T5" s="669"/>
      <c r="U5" s="669"/>
      <c r="V5" s="669"/>
      <c r="W5" s="669"/>
      <c r="X5" s="669"/>
      <c r="Y5" s="716"/>
      <c r="Z5" s="729">
        <v>17.2</v>
      </c>
      <c r="AA5" s="729"/>
      <c r="AB5" s="729"/>
      <c r="AC5" s="729"/>
      <c r="AD5" s="730">
        <v>3453766</v>
      </c>
      <c r="AE5" s="730"/>
      <c r="AF5" s="730"/>
      <c r="AG5" s="730"/>
      <c r="AH5" s="730"/>
      <c r="AI5" s="730"/>
      <c r="AJ5" s="730"/>
      <c r="AK5" s="730"/>
      <c r="AL5" s="717">
        <v>29.7</v>
      </c>
      <c r="AM5" s="686"/>
      <c r="AN5" s="686"/>
      <c r="AO5" s="718"/>
      <c r="AP5" s="705" t="s">
        <v>204</v>
      </c>
      <c r="AQ5" s="706"/>
      <c r="AR5" s="706"/>
      <c r="AS5" s="706"/>
      <c r="AT5" s="706"/>
      <c r="AU5" s="706"/>
      <c r="AV5" s="706"/>
      <c r="AW5" s="706"/>
      <c r="AX5" s="706"/>
      <c r="AY5" s="706"/>
      <c r="AZ5" s="706"/>
      <c r="BA5" s="706"/>
      <c r="BB5" s="706"/>
      <c r="BC5" s="706"/>
      <c r="BD5" s="706"/>
      <c r="BE5" s="706"/>
      <c r="BF5" s="707"/>
      <c r="BG5" s="618">
        <v>3434865</v>
      </c>
      <c r="BH5" s="619"/>
      <c r="BI5" s="619"/>
      <c r="BJ5" s="619"/>
      <c r="BK5" s="619"/>
      <c r="BL5" s="619"/>
      <c r="BM5" s="619"/>
      <c r="BN5" s="620"/>
      <c r="BO5" s="671">
        <v>99.5</v>
      </c>
      <c r="BP5" s="671"/>
      <c r="BQ5" s="671"/>
      <c r="BR5" s="671"/>
      <c r="BS5" s="672">
        <v>335107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161370</v>
      </c>
      <c r="S6" s="619"/>
      <c r="T6" s="619"/>
      <c r="U6" s="619"/>
      <c r="V6" s="619"/>
      <c r="W6" s="619"/>
      <c r="X6" s="619"/>
      <c r="Y6" s="620"/>
      <c r="Z6" s="671">
        <v>0.8</v>
      </c>
      <c r="AA6" s="671"/>
      <c r="AB6" s="671"/>
      <c r="AC6" s="671"/>
      <c r="AD6" s="672">
        <v>161370</v>
      </c>
      <c r="AE6" s="672"/>
      <c r="AF6" s="672"/>
      <c r="AG6" s="672"/>
      <c r="AH6" s="672"/>
      <c r="AI6" s="672"/>
      <c r="AJ6" s="672"/>
      <c r="AK6" s="672"/>
      <c r="AL6" s="641">
        <v>1.4</v>
      </c>
      <c r="AM6" s="673"/>
      <c r="AN6" s="673"/>
      <c r="AO6" s="674"/>
      <c r="AP6" s="615" t="s">
        <v>209</v>
      </c>
      <c r="AQ6" s="616"/>
      <c r="AR6" s="616"/>
      <c r="AS6" s="616"/>
      <c r="AT6" s="616"/>
      <c r="AU6" s="616"/>
      <c r="AV6" s="616"/>
      <c r="AW6" s="616"/>
      <c r="AX6" s="616"/>
      <c r="AY6" s="616"/>
      <c r="AZ6" s="616"/>
      <c r="BA6" s="616"/>
      <c r="BB6" s="616"/>
      <c r="BC6" s="616"/>
      <c r="BD6" s="616"/>
      <c r="BE6" s="616"/>
      <c r="BF6" s="617"/>
      <c r="BG6" s="618">
        <v>3434865</v>
      </c>
      <c r="BH6" s="619"/>
      <c r="BI6" s="619"/>
      <c r="BJ6" s="619"/>
      <c r="BK6" s="619"/>
      <c r="BL6" s="619"/>
      <c r="BM6" s="619"/>
      <c r="BN6" s="620"/>
      <c r="BO6" s="671">
        <v>99.5</v>
      </c>
      <c r="BP6" s="671"/>
      <c r="BQ6" s="671"/>
      <c r="BR6" s="671"/>
      <c r="BS6" s="672">
        <v>335107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135435</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135435</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6050</v>
      </c>
      <c r="S7" s="619"/>
      <c r="T7" s="619"/>
      <c r="U7" s="619"/>
      <c r="V7" s="619"/>
      <c r="W7" s="619"/>
      <c r="X7" s="619"/>
      <c r="Y7" s="620"/>
      <c r="Z7" s="671">
        <v>0</v>
      </c>
      <c r="AA7" s="671"/>
      <c r="AB7" s="671"/>
      <c r="AC7" s="671"/>
      <c r="AD7" s="672">
        <v>6050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1286982</v>
      </c>
      <c r="BH7" s="619"/>
      <c r="BI7" s="619"/>
      <c r="BJ7" s="619"/>
      <c r="BK7" s="619"/>
      <c r="BL7" s="619"/>
      <c r="BM7" s="619"/>
      <c r="BN7" s="620"/>
      <c r="BO7" s="671">
        <v>37.299999999999997</v>
      </c>
      <c r="BP7" s="671"/>
      <c r="BQ7" s="671"/>
      <c r="BR7" s="671"/>
      <c r="BS7" s="672" t="s">
        <v>211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3060248</v>
      </c>
      <c r="CS7" s="619"/>
      <c r="CT7" s="619"/>
      <c r="CU7" s="619"/>
      <c r="CV7" s="619"/>
      <c r="CW7" s="619"/>
      <c r="CX7" s="619"/>
      <c r="CY7" s="620"/>
      <c r="CZ7" s="671">
        <v>16.5</v>
      </c>
      <c r="DA7" s="671"/>
      <c r="DB7" s="671"/>
      <c r="DC7" s="671"/>
      <c r="DD7" s="624">
        <v>281721</v>
      </c>
      <c r="DE7" s="619"/>
      <c r="DF7" s="619"/>
      <c r="DG7" s="619"/>
      <c r="DH7" s="619"/>
      <c r="DI7" s="619"/>
      <c r="DJ7" s="619"/>
      <c r="DK7" s="619"/>
      <c r="DL7" s="619"/>
      <c r="DM7" s="619"/>
      <c r="DN7" s="619"/>
      <c r="DO7" s="619"/>
      <c r="DP7" s="620"/>
      <c r="DQ7" s="624">
        <v>2026010</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17392</v>
      </c>
      <c r="S8" s="619"/>
      <c r="T8" s="619"/>
      <c r="U8" s="619"/>
      <c r="V8" s="619"/>
      <c r="W8" s="619"/>
      <c r="X8" s="619"/>
      <c r="Y8" s="620"/>
      <c r="Z8" s="671">
        <v>0.1</v>
      </c>
      <c r="AA8" s="671"/>
      <c r="AB8" s="671"/>
      <c r="AC8" s="671"/>
      <c r="AD8" s="672">
        <v>17392</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44961</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3734636</v>
      </c>
      <c r="CS8" s="619"/>
      <c r="CT8" s="619"/>
      <c r="CU8" s="619"/>
      <c r="CV8" s="619"/>
      <c r="CW8" s="619"/>
      <c r="CX8" s="619"/>
      <c r="CY8" s="620"/>
      <c r="CZ8" s="671">
        <v>20.100000000000001</v>
      </c>
      <c r="DA8" s="671"/>
      <c r="DB8" s="671"/>
      <c r="DC8" s="671"/>
      <c r="DD8" s="624">
        <v>166459</v>
      </c>
      <c r="DE8" s="619"/>
      <c r="DF8" s="619"/>
      <c r="DG8" s="619"/>
      <c r="DH8" s="619"/>
      <c r="DI8" s="619"/>
      <c r="DJ8" s="619"/>
      <c r="DK8" s="619"/>
      <c r="DL8" s="619"/>
      <c r="DM8" s="619"/>
      <c r="DN8" s="619"/>
      <c r="DO8" s="619"/>
      <c r="DP8" s="620"/>
      <c r="DQ8" s="624">
        <v>2290953</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17064</v>
      </c>
      <c r="S9" s="619"/>
      <c r="T9" s="619"/>
      <c r="U9" s="619"/>
      <c r="V9" s="619"/>
      <c r="W9" s="619"/>
      <c r="X9" s="619"/>
      <c r="Y9" s="620"/>
      <c r="Z9" s="671">
        <v>0.1</v>
      </c>
      <c r="AA9" s="671"/>
      <c r="AB9" s="671"/>
      <c r="AC9" s="671"/>
      <c r="AD9" s="672">
        <v>17064</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960789</v>
      </c>
      <c r="BH9" s="619"/>
      <c r="BI9" s="619"/>
      <c r="BJ9" s="619"/>
      <c r="BK9" s="619"/>
      <c r="BL9" s="619"/>
      <c r="BM9" s="619"/>
      <c r="BN9" s="620"/>
      <c r="BO9" s="671">
        <v>27.8</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1509578</v>
      </c>
      <c r="CS9" s="619"/>
      <c r="CT9" s="619"/>
      <c r="CU9" s="619"/>
      <c r="CV9" s="619"/>
      <c r="CW9" s="619"/>
      <c r="CX9" s="619"/>
      <c r="CY9" s="620"/>
      <c r="CZ9" s="671">
        <v>8.1</v>
      </c>
      <c r="DA9" s="671"/>
      <c r="DB9" s="671"/>
      <c r="DC9" s="671"/>
      <c r="DD9" s="624">
        <v>254002</v>
      </c>
      <c r="DE9" s="619"/>
      <c r="DF9" s="619"/>
      <c r="DG9" s="619"/>
      <c r="DH9" s="619"/>
      <c r="DI9" s="619"/>
      <c r="DJ9" s="619"/>
      <c r="DK9" s="619"/>
      <c r="DL9" s="619"/>
      <c r="DM9" s="619"/>
      <c r="DN9" s="619"/>
      <c r="DO9" s="619"/>
      <c r="DP9" s="620"/>
      <c r="DQ9" s="624">
        <v>1126812</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492126</v>
      </c>
      <c r="S10" s="619"/>
      <c r="T10" s="619"/>
      <c r="U10" s="619"/>
      <c r="V10" s="619"/>
      <c r="W10" s="619"/>
      <c r="X10" s="619"/>
      <c r="Y10" s="620"/>
      <c r="Z10" s="671">
        <v>2.4</v>
      </c>
      <c r="AA10" s="671"/>
      <c r="AB10" s="671"/>
      <c r="AC10" s="671"/>
      <c r="AD10" s="672">
        <v>492126</v>
      </c>
      <c r="AE10" s="672"/>
      <c r="AF10" s="672"/>
      <c r="AG10" s="672"/>
      <c r="AH10" s="672"/>
      <c r="AI10" s="672"/>
      <c r="AJ10" s="672"/>
      <c r="AK10" s="672"/>
      <c r="AL10" s="641">
        <v>4.2</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72524</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7708</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1908</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4660</v>
      </c>
      <c r="S11" s="619"/>
      <c r="T11" s="619"/>
      <c r="U11" s="619"/>
      <c r="V11" s="619"/>
      <c r="W11" s="619"/>
      <c r="X11" s="619"/>
      <c r="Y11" s="620"/>
      <c r="Z11" s="671">
        <v>0</v>
      </c>
      <c r="AA11" s="671"/>
      <c r="AB11" s="671"/>
      <c r="AC11" s="671"/>
      <c r="AD11" s="672">
        <v>4660</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208708</v>
      </c>
      <c r="BH11" s="619"/>
      <c r="BI11" s="619"/>
      <c r="BJ11" s="619"/>
      <c r="BK11" s="619"/>
      <c r="BL11" s="619"/>
      <c r="BM11" s="619"/>
      <c r="BN11" s="620"/>
      <c r="BO11" s="671">
        <v>6</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1111562</v>
      </c>
      <c r="CS11" s="619"/>
      <c r="CT11" s="619"/>
      <c r="CU11" s="619"/>
      <c r="CV11" s="619"/>
      <c r="CW11" s="619"/>
      <c r="CX11" s="619"/>
      <c r="CY11" s="620"/>
      <c r="CZ11" s="671">
        <v>6</v>
      </c>
      <c r="DA11" s="671"/>
      <c r="DB11" s="671"/>
      <c r="DC11" s="671"/>
      <c r="DD11" s="624">
        <v>299259</v>
      </c>
      <c r="DE11" s="619"/>
      <c r="DF11" s="619"/>
      <c r="DG11" s="619"/>
      <c r="DH11" s="619"/>
      <c r="DI11" s="619"/>
      <c r="DJ11" s="619"/>
      <c r="DK11" s="619"/>
      <c r="DL11" s="619"/>
      <c r="DM11" s="619"/>
      <c r="DN11" s="619"/>
      <c r="DO11" s="619"/>
      <c r="DP11" s="620"/>
      <c r="DQ11" s="624">
        <v>730734</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1917070</v>
      </c>
      <c r="BH12" s="619"/>
      <c r="BI12" s="619"/>
      <c r="BJ12" s="619"/>
      <c r="BK12" s="619"/>
      <c r="BL12" s="619"/>
      <c r="BM12" s="619"/>
      <c r="BN12" s="620"/>
      <c r="BO12" s="671">
        <v>55.5</v>
      </c>
      <c r="BP12" s="671"/>
      <c r="BQ12" s="671"/>
      <c r="BR12" s="671"/>
      <c r="BS12" s="624">
        <v>335107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985862</v>
      </c>
      <c r="CS12" s="619"/>
      <c r="CT12" s="619"/>
      <c r="CU12" s="619"/>
      <c r="CV12" s="619"/>
      <c r="CW12" s="619"/>
      <c r="CX12" s="619"/>
      <c r="CY12" s="620"/>
      <c r="CZ12" s="671">
        <v>5.3</v>
      </c>
      <c r="DA12" s="671"/>
      <c r="DB12" s="671"/>
      <c r="DC12" s="671"/>
      <c r="DD12" s="624">
        <v>131991</v>
      </c>
      <c r="DE12" s="619"/>
      <c r="DF12" s="619"/>
      <c r="DG12" s="619"/>
      <c r="DH12" s="619"/>
      <c r="DI12" s="619"/>
      <c r="DJ12" s="619"/>
      <c r="DK12" s="619"/>
      <c r="DL12" s="619"/>
      <c r="DM12" s="619"/>
      <c r="DN12" s="619"/>
      <c r="DO12" s="619"/>
      <c r="DP12" s="620"/>
      <c r="DQ12" s="624">
        <v>622288</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35345</v>
      </c>
      <c r="S13" s="619"/>
      <c r="T13" s="619"/>
      <c r="U13" s="619"/>
      <c r="V13" s="619"/>
      <c r="W13" s="619"/>
      <c r="X13" s="619"/>
      <c r="Y13" s="620"/>
      <c r="Z13" s="671">
        <v>0.2</v>
      </c>
      <c r="AA13" s="671"/>
      <c r="AB13" s="671"/>
      <c r="AC13" s="671"/>
      <c r="AD13" s="672">
        <v>35345</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1912803</v>
      </c>
      <c r="BH13" s="619"/>
      <c r="BI13" s="619"/>
      <c r="BJ13" s="619"/>
      <c r="BK13" s="619"/>
      <c r="BL13" s="619"/>
      <c r="BM13" s="619"/>
      <c r="BN13" s="620"/>
      <c r="BO13" s="671">
        <v>55.4</v>
      </c>
      <c r="BP13" s="671"/>
      <c r="BQ13" s="671"/>
      <c r="BR13" s="671"/>
      <c r="BS13" s="624">
        <v>335107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2594016</v>
      </c>
      <c r="CS13" s="619"/>
      <c r="CT13" s="619"/>
      <c r="CU13" s="619"/>
      <c r="CV13" s="619"/>
      <c r="CW13" s="619"/>
      <c r="CX13" s="619"/>
      <c r="CY13" s="620"/>
      <c r="CZ13" s="671">
        <v>14</v>
      </c>
      <c r="DA13" s="671"/>
      <c r="DB13" s="671"/>
      <c r="DC13" s="671"/>
      <c r="DD13" s="624">
        <v>1409310</v>
      </c>
      <c r="DE13" s="619"/>
      <c r="DF13" s="619"/>
      <c r="DG13" s="619"/>
      <c r="DH13" s="619"/>
      <c r="DI13" s="619"/>
      <c r="DJ13" s="619"/>
      <c r="DK13" s="619"/>
      <c r="DL13" s="619"/>
      <c r="DM13" s="619"/>
      <c r="DN13" s="619"/>
      <c r="DO13" s="619"/>
      <c r="DP13" s="620"/>
      <c r="DQ13" s="624">
        <v>1366183</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67801</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657344</v>
      </c>
      <c r="CS14" s="619"/>
      <c r="CT14" s="619"/>
      <c r="CU14" s="619"/>
      <c r="CV14" s="619"/>
      <c r="CW14" s="619"/>
      <c r="CX14" s="619"/>
      <c r="CY14" s="620"/>
      <c r="CZ14" s="671">
        <v>3.5</v>
      </c>
      <c r="DA14" s="671"/>
      <c r="DB14" s="671"/>
      <c r="DC14" s="671"/>
      <c r="DD14" s="624">
        <v>64183</v>
      </c>
      <c r="DE14" s="619"/>
      <c r="DF14" s="619"/>
      <c r="DG14" s="619"/>
      <c r="DH14" s="619"/>
      <c r="DI14" s="619"/>
      <c r="DJ14" s="619"/>
      <c r="DK14" s="619"/>
      <c r="DL14" s="619"/>
      <c r="DM14" s="619"/>
      <c r="DN14" s="619"/>
      <c r="DO14" s="619"/>
      <c r="DP14" s="620"/>
      <c r="DQ14" s="624">
        <v>583974</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6629</v>
      </c>
      <c r="S15" s="619"/>
      <c r="T15" s="619"/>
      <c r="U15" s="619"/>
      <c r="V15" s="619"/>
      <c r="W15" s="619"/>
      <c r="X15" s="619"/>
      <c r="Y15" s="620"/>
      <c r="Z15" s="671">
        <v>0</v>
      </c>
      <c r="AA15" s="671"/>
      <c r="AB15" s="671"/>
      <c r="AC15" s="671"/>
      <c r="AD15" s="672">
        <v>6629</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162986</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1263388</v>
      </c>
      <c r="CS15" s="619"/>
      <c r="CT15" s="619"/>
      <c r="CU15" s="619"/>
      <c r="CV15" s="619"/>
      <c r="CW15" s="619"/>
      <c r="CX15" s="619"/>
      <c r="CY15" s="620"/>
      <c r="CZ15" s="671">
        <v>6.8</v>
      </c>
      <c r="DA15" s="671"/>
      <c r="DB15" s="671"/>
      <c r="DC15" s="671"/>
      <c r="DD15" s="624">
        <v>178933</v>
      </c>
      <c r="DE15" s="619"/>
      <c r="DF15" s="619"/>
      <c r="DG15" s="619"/>
      <c r="DH15" s="619"/>
      <c r="DI15" s="619"/>
      <c r="DJ15" s="619"/>
      <c r="DK15" s="619"/>
      <c r="DL15" s="619"/>
      <c r="DM15" s="619"/>
      <c r="DN15" s="619"/>
      <c r="DO15" s="619"/>
      <c r="DP15" s="620"/>
      <c r="DQ15" s="624">
        <v>1015163</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8173224</v>
      </c>
      <c r="S16" s="619"/>
      <c r="T16" s="619"/>
      <c r="U16" s="619"/>
      <c r="V16" s="619"/>
      <c r="W16" s="619"/>
      <c r="X16" s="619"/>
      <c r="Y16" s="620"/>
      <c r="Z16" s="671">
        <v>40.6</v>
      </c>
      <c r="AA16" s="671"/>
      <c r="AB16" s="671"/>
      <c r="AC16" s="671"/>
      <c r="AD16" s="672">
        <v>7368980</v>
      </c>
      <c r="AE16" s="672"/>
      <c r="AF16" s="672"/>
      <c r="AG16" s="672"/>
      <c r="AH16" s="672"/>
      <c r="AI16" s="672"/>
      <c r="AJ16" s="672"/>
      <c r="AK16" s="672"/>
      <c r="AL16" s="641">
        <v>63.4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26</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500037</v>
      </c>
      <c r="CS16" s="619"/>
      <c r="CT16" s="619"/>
      <c r="CU16" s="619"/>
      <c r="CV16" s="619"/>
      <c r="CW16" s="619"/>
      <c r="CX16" s="619"/>
      <c r="CY16" s="620"/>
      <c r="CZ16" s="671">
        <v>2.7</v>
      </c>
      <c r="DA16" s="671"/>
      <c r="DB16" s="671"/>
      <c r="DC16" s="671"/>
      <c r="DD16" s="624" t="s">
        <v>108</v>
      </c>
      <c r="DE16" s="619"/>
      <c r="DF16" s="619"/>
      <c r="DG16" s="619"/>
      <c r="DH16" s="619"/>
      <c r="DI16" s="619"/>
      <c r="DJ16" s="619"/>
      <c r="DK16" s="619"/>
      <c r="DL16" s="619"/>
      <c r="DM16" s="619"/>
      <c r="DN16" s="619"/>
      <c r="DO16" s="619"/>
      <c r="DP16" s="620"/>
      <c r="DQ16" s="624">
        <v>41352</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7368980</v>
      </c>
      <c r="S17" s="619"/>
      <c r="T17" s="619"/>
      <c r="U17" s="619"/>
      <c r="V17" s="619"/>
      <c r="W17" s="619"/>
      <c r="X17" s="619"/>
      <c r="Y17" s="620"/>
      <c r="Z17" s="671">
        <v>36.6</v>
      </c>
      <c r="AA17" s="671"/>
      <c r="AB17" s="671"/>
      <c r="AC17" s="671"/>
      <c r="AD17" s="672">
        <v>7368980</v>
      </c>
      <c r="AE17" s="672"/>
      <c r="AF17" s="672"/>
      <c r="AG17" s="672"/>
      <c r="AH17" s="672"/>
      <c r="AI17" s="672"/>
      <c r="AJ17" s="672"/>
      <c r="AK17" s="672"/>
      <c r="AL17" s="641">
        <v>63.4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2982285</v>
      </c>
      <c r="CS17" s="619"/>
      <c r="CT17" s="619"/>
      <c r="CU17" s="619"/>
      <c r="CV17" s="619"/>
      <c r="CW17" s="619"/>
      <c r="CX17" s="619"/>
      <c r="CY17" s="620"/>
      <c r="CZ17" s="671">
        <v>16.100000000000001</v>
      </c>
      <c r="DA17" s="671"/>
      <c r="DB17" s="671"/>
      <c r="DC17" s="671"/>
      <c r="DD17" s="624" t="s">
        <v>108</v>
      </c>
      <c r="DE17" s="619"/>
      <c r="DF17" s="619"/>
      <c r="DG17" s="619"/>
      <c r="DH17" s="619"/>
      <c r="DI17" s="619"/>
      <c r="DJ17" s="619"/>
      <c r="DK17" s="619"/>
      <c r="DL17" s="619"/>
      <c r="DM17" s="619"/>
      <c r="DN17" s="619"/>
      <c r="DO17" s="619"/>
      <c r="DP17" s="620"/>
      <c r="DQ17" s="624">
        <v>2891625</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804244</v>
      </c>
      <c r="S18" s="619"/>
      <c r="T18" s="619"/>
      <c r="U18" s="619"/>
      <c r="V18" s="619"/>
      <c r="W18" s="619"/>
      <c r="X18" s="619"/>
      <c r="Y18" s="620"/>
      <c r="Z18" s="671">
        <v>4</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18901</v>
      </c>
      <c r="BH19" s="619"/>
      <c r="BI19" s="619"/>
      <c r="BJ19" s="619"/>
      <c r="BK19" s="619"/>
      <c r="BL19" s="619"/>
      <c r="BM19" s="619"/>
      <c r="BN19" s="620"/>
      <c r="BO19" s="671">
        <v>0.5</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12367626</v>
      </c>
      <c r="S20" s="619"/>
      <c r="T20" s="619"/>
      <c r="U20" s="619"/>
      <c r="V20" s="619"/>
      <c r="W20" s="619"/>
      <c r="X20" s="619"/>
      <c r="Y20" s="620"/>
      <c r="Z20" s="671">
        <v>61.5</v>
      </c>
      <c r="AA20" s="671"/>
      <c r="AB20" s="671"/>
      <c r="AC20" s="671"/>
      <c r="AD20" s="672">
        <v>11563382</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18901</v>
      </c>
      <c r="BH20" s="619"/>
      <c r="BI20" s="619"/>
      <c r="BJ20" s="619"/>
      <c r="BK20" s="619"/>
      <c r="BL20" s="619"/>
      <c r="BM20" s="619"/>
      <c r="BN20" s="620"/>
      <c r="BO20" s="671">
        <v>0.5</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18542099</v>
      </c>
      <c r="CS20" s="619"/>
      <c r="CT20" s="619"/>
      <c r="CU20" s="619"/>
      <c r="CV20" s="619"/>
      <c r="CW20" s="619"/>
      <c r="CX20" s="619"/>
      <c r="CY20" s="620"/>
      <c r="CZ20" s="671">
        <v>100</v>
      </c>
      <c r="DA20" s="671"/>
      <c r="DB20" s="671"/>
      <c r="DC20" s="671"/>
      <c r="DD20" s="624">
        <v>2785858</v>
      </c>
      <c r="DE20" s="619"/>
      <c r="DF20" s="619"/>
      <c r="DG20" s="619"/>
      <c r="DH20" s="619"/>
      <c r="DI20" s="619"/>
      <c r="DJ20" s="619"/>
      <c r="DK20" s="619"/>
      <c r="DL20" s="619"/>
      <c r="DM20" s="619"/>
      <c r="DN20" s="619"/>
      <c r="DO20" s="619"/>
      <c r="DP20" s="620"/>
      <c r="DQ20" s="624">
        <v>12832437</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2691</v>
      </c>
      <c r="S21" s="619"/>
      <c r="T21" s="619"/>
      <c r="U21" s="619"/>
      <c r="V21" s="619"/>
      <c r="W21" s="619"/>
      <c r="X21" s="619"/>
      <c r="Y21" s="620"/>
      <c r="Z21" s="671">
        <v>0</v>
      </c>
      <c r="AA21" s="671"/>
      <c r="AB21" s="671"/>
      <c r="AC21" s="671"/>
      <c r="AD21" s="672">
        <v>2691</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18901</v>
      </c>
      <c r="BH21" s="619"/>
      <c r="BI21" s="619"/>
      <c r="BJ21" s="619"/>
      <c r="BK21" s="619"/>
      <c r="BL21" s="619"/>
      <c r="BM21" s="619"/>
      <c r="BN21" s="620"/>
      <c r="BO21" s="671">
        <v>0.5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148758</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331568</v>
      </c>
      <c r="S23" s="619"/>
      <c r="T23" s="619"/>
      <c r="U23" s="619"/>
      <c r="V23" s="619"/>
      <c r="W23" s="619"/>
      <c r="X23" s="619"/>
      <c r="Y23" s="620"/>
      <c r="Z23" s="671">
        <v>1.6</v>
      </c>
      <c r="AA23" s="671"/>
      <c r="AB23" s="671"/>
      <c r="AC23" s="671"/>
      <c r="AD23" s="672">
        <v>43281</v>
      </c>
      <c r="AE23" s="672"/>
      <c r="AF23" s="672"/>
      <c r="AG23" s="672"/>
      <c r="AH23" s="672"/>
      <c r="AI23" s="672"/>
      <c r="AJ23" s="672"/>
      <c r="AK23" s="672"/>
      <c r="AL23" s="641">
        <v>0.4</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82207</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7209174</v>
      </c>
      <c r="CS24" s="669"/>
      <c r="CT24" s="669"/>
      <c r="CU24" s="669"/>
      <c r="CV24" s="669"/>
      <c r="CW24" s="669"/>
      <c r="CX24" s="669"/>
      <c r="CY24" s="716"/>
      <c r="CZ24" s="720">
        <v>38.9</v>
      </c>
      <c r="DA24" s="721"/>
      <c r="DB24" s="721"/>
      <c r="DC24" s="722"/>
      <c r="DD24" s="715">
        <v>6067124</v>
      </c>
      <c r="DE24" s="669"/>
      <c r="DF24" s="669"/>
      <c r="DG24" s="669"/>
      <c r="DH24" s="669"/>
      <c r="DI24" s="669"/>
      <c r="DJ24" s="669"/>
      <c r="DK24" s="716"/>
      <c r="DL24" s="715">
        <v>6058929</v>
      </c>
      <c r="DM24" s="669"/>
      <c r="DN24" s="669"/>
      <c r="DO24" s="669"/>
      <c r="DP24" s="669"/>
      <c r="DQ24" s="669"/>
      <c r="DR24" s="669"/>
      <c r="DS24" s="669"/>
      <c r="DT24" s="669"/>
      <c r="DU24" s="669"/>
      <c r="DV24" s="716"/>
      <c r="DW24" s="717">
        <v>49.3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1484681</v>
      </c>
      <c r="S25" s="619"/>
      <c r="T25" s="619"/>
      <c r="U25" s="619"/>
      <c r="V25" s="619"/>
      <c r="W25" s="619"/>
      <c r="X25" s="619"/>
      <c r="Y25" s="620"/>
      <c r="Z25" s="671">
        <v>7.4</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2468817</v>
      </c>
      <c r="CS25" s="637"/>
      <c r="CT25" s="637"/>
      <c r="CU25" s="637"/>
      <c r="CV25" s="637"/>
      <c r="CW25" s="637"/>
      <c r="CX25" s="637"/>
      <c r="CY25" s="638"/>
      <c r="CZ25" s="621">
        <v>13.3</v>
      </c>
      <c r="DA25" s="639"/>
      <c r="DB25" s="639"/>
      <c r="DC25" s="640"/>
      <c r="DD25" s="624">
        <v>2377871</v>
      </c>
      <c r="DE25" s="637"/>
      <c r="DF25" s="637"/>
      <c r="DG25" s="637"/>
      <c r="DH25" s="637"/>
      <c r="DI25" s="637"/>
      <c r="DJ25" s="637"/>
      <c r="DK25" s="638"/>
      <c r="DL25" s="624">
        <v>2369826</v>
      </c>
      <c r="DM25" s="637"/>
      <c r="DN25" s="637"/>
      <c r="DO25" s="637"/>
      <c r="DP25" s="637"/>
      <c r="DQ25" s="637"/>
      <c r="DR25" s="637"/>
      <c r="DS25" s="637"/>
      <c r="DT25" s="637"/>
      <c r="DU25" s="637"/>
      <c r="DV25" s="638"/>
      <c r="DW25" s="641">
        <v>19.3</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1690070</v>
      </c>
      <c r="CS26" s="619"/>
      <c r="CT26" s="619"/>
      <c r="CU26" s="619"/>
      <c r="CV26" s="619"/>
      <c r="CW26" s="619"/>
      <c r="CX26" s="619"/>
      <c r="CY26" s="620"/>
      <c r="CZ26" s="621">
        <v>9.1</v>
      </c>
      <c r="DA26" s="639"/>
      <c r="DB26" s="639"/>
      <c r="DC26" s="640"/>
      <c r="DD26" s="624">
        <v>1615058</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1290543</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3453766</v>
      </c>
      <c r="BH27" s="619"/>
      <c r="BI27" s="619"/>
      <c r="BJ27" s="619"/>
      <c r="BK27" s="619"/>
      <c r="BL27" s="619"/>
      <c r="BM27" s="619"/>
      <c r="BN27" s="620"/>
      <c r="BO27" s="671">
        <v>100</v>
      </c>
      <c r="BP27" s="671"/>
      <c r="BQ27" s="671"/>
      <c r="BR27" s="671"/>
      <c r="BS27" s="624">
        <v>335107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1758072</v>
      </c>
      <c r="CS27" s="637"/>
      <c r="CT27" s="637"/>
      <c r="CU27" s="637"/>
      <c r="CV27" s="637"/>
      <c r="CW27" s="637"/>
      <c r="CX27" s="637"/>
      <c r="CY27" s="638"/>
      <c r="CZ27" s="621">
        <v>9.5</v>
      </c>
      <c r="DA27" s="639"/>
      <c r="DB27" s="639"/>
      <c r="DC27" s="640"/>
      <c r="DD27" s="624">
        <v>797628</v>
      </c>
      <c r="DE27" s="637"/>
      <c r="DF27" s="637"/>
      <c r="DG27" s="637"/>
      <c r="DH27" s="637"/>
      <c r="DI27" s="637"/>
      <c r="DJ27" s="637"/>
      <c r="DK27" s="638"/>
      <c r="DL27" s="624">
        <v>797478</v>
      </c>
      <c r="DM27" s="637"/>
      <c r="DN27" s="637"/>
      <c r="DO27" s="637"/>
      <c r="DP27" s="637"/>
      <c r="DQ27" s="637"/>
      <c r="DR27" s="637"/>
      <c r="DS27" s="637"/>
      <c r="DT27" s="637"/>
      <c r="DU27" s="637"/>
      <c r="DV27" s="638"/>
      <c r="DW27" s="641">
        <v>6.5</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91280</v>
      </c>
      <c r="S28" s="619"/>
      <c r="T28" s="619"/>
      <c r="U28" s="619"/>
      <c r="V28" s="619"/>
      <c r="W28" s="619"/>
      <c r="X28" s="619"/>
      <c r="Y28" s="620"/>
      <c r="Z28" s="671">
        <v>0.5</v>
      </c>
      <c r="AA28" s="671"/>
      <c r="AB28" s="671"/>
      <c r="AC28" s="671"/>
      <c r="AD28" s="672">
        <v>12611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2982285</v>
      </c>
      <c r="CS28" s="619"/>
      <c r="CT28" s="619"/>
      <c r="CU28" s="619"/>
      <c r="CV28" s="619"/>
      <c r="CW28" s="619"/>
      <c r="CX28" s="619"/>
      <c r="CY28" s="620"/>
      <c r="CZ28" s="621">
        <v>16.100000000000001</v>
      </c>
      <c r="DA28" s="639"/>
      <c r="DB28" s="639"/>
      <c r="DC28" s="640"/>
      <c r="DD28" s="624">
        <v>2891625</v>
      </c>
      <c r="DE28" s="619"/>
      <c r="DF28" s="619"/>
      <c r="DG28" s="619"/>
      <c r="DH28" s="619"/>
      <c r="DI28" s="619"/>
      <c r="DJ28" s="619"/>
      <c r="DK28" s="620"/>
      <c r="DL28" s="624">
        <v>2891625</v>
      </c>
      <c r="DM28" s="619"/>
      <c r="DN28" s="619"/>
      <c r="DO28" s="619"/>
      <c r="DP28" s="619"/>
      <c r="DQ28" s="619"/>
      <c r="DR28" s="619"/>
      <c r="DS28" s="619"/>
      <c r="DT28" s="619"/>
      <c r="DU28" s="619"/>
      <c r="DV28" s="620"/>
      <c r="DW28" s="641">
        <v>23.5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140324</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2982285</v>
      </c>
      <c r="CS29" s="637"/>
      <c r="CT29" s="637"/>
      <c r="CU29" s="637"/>
      <c r="CV29" s="637"/>
      <c r="CW29" s="637"/>
      <c r="CX29" s="637"/>
      <c r="CY29" s="638"/>
      <c r="CZ29" s="621">
        <v>16.100000000000001</v>
      </c>
      <c r="DA29" s="639"/>
      <c r="DB29" s="639"/>
      <c r="DC29" s="640"/>
      <c r="DD29" s="624">
        <v>2891625</v>
      </c>
      <c r="DE29" s="637"/>
      <c r="DF29" s="637"/>
      <c r="DG29" s="637"/>
      <c r="DH29" s="637"/>
      <c r="DI29" s="637"/>
      <c r="DJ29" s="637"/>
      <c r="DK29" s="638"/>
      <c r="DL29" s="624">
        <v>2891625</v>
      </c>
      <c r="DM29" s="637"/>
      <c r="DN29" s="637"/>
      <c r="DO29" s="637"/>
      <c r="DP29" s="637"/>
      <c r="DQ29" s="637"/>
      <c r="DR29" s="637"/>
      <c r="DS29" s="637"/>
      <c r="DT29" s="637"/>
      <c r="DU29" s="637"/>
      <c r="DV29" s="638"/>
      <c r="DW29" s="641">
        <v>23.5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694601</v>
      </c>
      <c r="S30" s="619"/>
      <c r="T30" s="619"/>
      <c r="U30" s="619"/>
      <c r="V30" s="619"/>
      <c r="W30" s="619"/>
      <c r="X30" s="619"/>
      <c r="Y30" s="620"/>
      <c r="Z30" s="671">
        <v>3.5</v>
      </c>
      <c r="AA30" s="671"/>
      <c r="AB30" s="671"/>
      <c r="AC30" s="671"/>
      <c r="AD30" s="672">
        <v>9441</v>
      </c>
      <c r="AE30" s="672"/>
      <c r="AF30" s="672"/>
      <c r="AG30" s="672"/>
      <c r="AH30" s="672"/>
      <c r="AI30" s="672"/>
      <c r="AJ30" s="672"/>
      <c r="AK30" s="672"/>
      <c r="AL30" s="641">
        <v>0.1</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99.6</v>
      </c>
      <c r="BH30" s="685"/>
      <c r="BI30" s="685"/>
      <c r="BJ30" s="685"/>
      <c r="BK30" s="685"/>
      <c r="BL30" s="685"/>
      <c r="BM30" s="686">
        <v>98.2</v>
      </c>
      <c r="BN30" s="685"/>
      <c r="BO30" s="685"/>
      <c r="BP30" s="685"/>
      <c r="BQ30" s="687"/>
      <c r="BR30" s="684">
        <v>99.4</v>
      </c>
      <c r="BS30" s="685"/>
      <c r="BT30" s="685"/>
      <c r="BU30" s="685"/>
      <c r="BV30" s="685"/>
      <c r="BW30" s="685"/>
      <c r="BX30" s="686">
        <v>97.8</v>
      </c>
      <c r="BY30" s="685"/>
      <c r="BZ30" s="685"/>
      <c r="CA30" s="685"/>
      <c r="CB30" s="687"/>
      <c r="CD30" s="690"/>
      <c r="CE30" s="691"/>
      <c r="CF30" s="655" t="s">
        <v>288</v>
      </c>
      <c r="CG30" s="652"/>
      <c r="CH30" s="652"/>
      <c r="CI30" s="652"/>
      <c r="CJ30" s="652"/>
      <c r="CK30" s="652"/>
      <c r="CL30" s="652"/>
      <c r="CM30" s="652"/>
      <c r="CN30" s="652"/>
      <c r="CO30" s="652"/>
      <c r="CP30" s="652"/>
      <c r="CQ30" s="653"/>
      <c r="CR30" s="618">
        <v>2787631</v>
      </c>
      <c r="CS30" s="619"/>
      <c r="CT30" s="619"/>
      <c r="CU30" s="619"/>
      <c r="CV30" s="619"/>
      <c r="CW30" s="619"/>
      <c r="CX30" s="619"/>
      <c r="CY30" s="620"/>
      <c r="CZ30" s="621">
        <v>15</v>
      </c>
      <c r="DA30" s="639"/>
      <c r="DB30" s="639"/>
      <c r="DC30" s="640"/>
      <c r="DD30" s="624">
        <v>2704612</v>
      </c>
      <c r="DE30" s="619"/>
      <c r="DF30" s="619"/>
      <c r="DG30" s="619"/>
      <c r="DH30" s="619"/>
      <c r="DI30" s="619"/>
      <c r="DJ30" s="619"/>
      <c r="DK30" s="620"/>
      <c r="DL30" s="624">
        <v>2704612</v>
      </c>
      <c r="DM30" s="619"/>
      <c r="DN30" s="619"/>
      <c r="DO30" s="619"/>
      <c r="DP30" s="619"/>
      <c r="DQ30" s="619"/>
      <c r="DR30" s="619"/>
      <c r="DS30" s="619"/>
      <c r="DT30" s="619"/>
      <c r="DU30" s="619"/>
      <c r="DV30" s="620"/>
      <c r="DW30" s="641">
        <v>22</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933538</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99.7</v>
      </c>
      <c r="BH31" s="637"/>
      <c r="BI31" s="637"/>
      <c r="BJ31" s="637"/>
      <c r="BK31" s="637"/>
      <c r="BL31" s="637"/>
      <c r="BM31" s="673">
        <v>98.7</v>
      </c>
      <c r="BN31" s="683"/>
      <c r="BO31" s="683"/>
      <c r="BP31" s="683"/>
      <c r="BQ31" s="647"/>
      <c r="BR31" s="682">
        <v>99.5</v>
      </c>
      <c r="BS31" s="637"/>
      <c r="BT31" s="637"/>
      <c r="BU31" s="637"/>
      <c r="BV31" s="637"/>
      <c r="BW31" s="637"/>
      <c r="BX31" s="673">
        <v>97.7</v>
      </c>
      <c r="BY31" s="683"/>
      <c r="BZ31" s="683"/>
      <c r="CA31" s="683"/>
      <c r="CB31" s="647"/>
      <c r="CD31" s="690"/>
      <c r="CE31" s="691"/>
      <c r="CF31" s="655" t="s">
        <v>292</v>
      </c>
      <c r="CG31" s="652"/>
      <c r="CH31" s="652"/>
      <c r="CI31" s="652"/>
      <c r="CJ31" s="652"/>
      <c r="CK31" s="652"/>
      <c r="CL31" s="652"/>
      <c r="CM31" s="652"/>
      <c r="CN31" s="652"/>
      <c r="CO31" s="652"/>
      <c r="CP31" s="652"/>
      <c r="CQ31" s="653"/>
      <c r="CR31" s="618">
        <v>194654</v>
      </c>
      <c r="CS31" s="637"/>
      <c r="CT31" s="637"/>
      <c r="CU31" s="637"/>
      <c r="CV31" s="637"/>
      <c r="CW31" s="637"/>
      <c r="CX31" s="637"/>
      <c r="CY31" s="638"/>
      <c r="CZ31" s="621">
        <v>1</v>
      </c>
      <c r="DA31" s="639"/>
      <c r="DB31" s="639"/>
      <c r="DC31" s="640"/>
      <c r="DD31" s="624">
        <v>187013</v>
      </c>
      <c r="DE31" s="637"/>
      <c r="DF31" s="637"/>
      <c r="DG31" s="637"/>
      <c r="DH31" s="637"/>
      <c r="DI31" s="637"/>
      <c r="DJ31" s="637"/>
      <c r="DK31" s="638"/>
      <c r="DL31" s="624">
        <v>187013</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496621</v>
      </c>
      <c r="S32" s="619"/>
      <c r="T32" s="619"/>
      <c r="U32" s="619"/>
      <c r="V32" s="619"/>
      <c r="W32" s="619"/>
      <c r="X32" s="619"/>
      <c r="Y32" s="620"/>
      <c r="Z32" s="671">
        <v>2.5</v>
      </c>
      <c r="AA32" s="671"/>
      <c r="AB32" s="671"/>
      <c r="AC32" s="671"/>
      <c r="AD32" s="672">
        <v>1</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97.6</v>
      </c>
      <c r="BN32" s="603"/>
      <c r="BO32" s="603"/>
      <c r="BP32" s="603"/>
      <c r="BQ32" s="660"/>
      <c r="BR32" s="681">
        <v>99.3</v>
      </c>
      <c r="BS32" s="603"/>
      <c r="BT32" s="603"/>
      <c r="BU32" s="603"/>
      <c r="BV32" s="603"/>
      <c r="BW32" s="603"/>
      <c r="BX32" s="666">
        <v>97.6</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2044015</v>
      </c>
      <c r="S33" s="619"/>
      <c r="T33" s="619"/>
      <c r="U33" s="619"/>
      <c r="V33" s="619"/>
      <c r="W33" s="619"/>
      <c r="X33" s="619"/>
      <c r="Y33" s="620"/>
      <c r="Z33" s="671">
        <v>10.199999999999999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8047030</v>
      </c>
      <c r="CS33" s="637"/>
      <c r="CT33" s="637"/>
      <c r="CU33" s="637"/>
      <c r="CV33" s="637"/>
      <c r="CW33" s="637"/>
      <c r="CX33" s="637"/>
      <c r="CY33" s="638"/>
      <c r="CZ33" s="621">
        <v>43.4</v>
      </c>
      <c r="DA33" s="639"/>
      <c r="DB33" s="639"/>
      <c r="DC33" s="640"/>
      <c r="DD33" s="624">
        <v>5895581</v>
      </c>
      <c r="DE33" s="637"/>
      <c r="DF33" s="637"/>
      <c r="DG33" s="637"/>
      <c r="DH33" s="637"/>
      <c r="DI33" s="637"/>
      <c r="DJ33" s="637"/>
      <c r="DK33" s="638"/>
      <c r="DL33" s="624">
        <v>4258453</v>
      </c>
      <c r="DM33" s="637"/>
      <c r="DN33" s="637"/>
      <c r="DO33" s="637"/>
      <c r="DP33" s="637"/>
      <c r="DQ33" s="637"/>
      <c r="DR33" s="637"/>
      <c r="DS33" s="637"/>
      <c r="DT33" s="637"/>
      <c r="DU33" s="637"/>
      <c r="DV33" s="638"/>
      <c r="DW33" s="641">
        <v>34.700000000000003</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2942006</v>
      </c>
      <c r="CS34" s="619"/>
      <c r="CT34" s="619"/>
      <c r="CU34" s="619"/>
      <c r="CV34" s="619"/>
      <c r="CW34" s="619"/>
      <c r="CX34" s="619"/>
      <c r="CY34" s="620"/>
      <c r="CZ34" s="621">
        <v>15.9</v>
      </c>
      <c r="DA34" s="639"/>
      <c r="DB34" s="639"/>
      <c r="DC34" s="640"/>
      <c r="DD34" s="624">
        <v>2123219</v>
      </c>
      <c r="DE34" s="619"/>
      <c r="DF34" s="619"/>
      <c r="DG34" s="619"/>
      <c r="DH34" s="619"/>
      <c r="DI34" s="619"/>
      <c r="DJ34" s="619"/>
      <c r="DK34" s="620"/>
      <c r="DL34" s="624">
        <v>1624087</v>
      </c>
      <c r="DM34" s="619"/>
      <c r="DN34" s="619"/>
      <c r="DO34" s="619"/>
      <c r="DP34" s="619"/>
      <c r="DQ34" s="619"/>
      <c r="DR34" s="619"/>
      <c r="DS34" s="619"/>
      <c r="DT34" s="619"/>
      <c r="DU34" s="619"/>
      <c r="DV34" s="620"/>
      <c r="DW34" s="641">
        <v>13.2</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655915</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2319238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69454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246486</v>
      </c>
      <c r="CS35" s="637"/>
      <c r="CT35" s="637"/>
      <c r="CU35" s="637"/>
      <c r="CV35" s="637"/>
      <c r="CW35" s="637"/>
      <c r="CX35" s="637"/>
      <c r="CY35" s="638"/>
      <c r="CZ35" s="621">
        <v>1.3</v>
      </c>
      <c r="DA35" s="639"/>
      <c r="DB35" s="639"/>
      <c r="DC35" s="640"/>
      <c r="DD35" s="624">
        <v>211659</v>
      </c>
      <c r="DE35" s="637"/>
      <c r="DF35" s="637"/>
      <c r="DG35" s="637"/>
      <c r="DH35" s="637"/>
      <c r="DI35" s="637"/>
      <c r="DJ35" s="637"/>
      <c r="DK35" s="638"/>
      <c r="DL35" s="624">
        <v>211659</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20108453</v>
      </c>
      <c r="S36" s="659"/>
      <c r="T36" s="659"/>
      <c r="U36" s="659"/>
      <c r="V36" s="659"/>
      <c r="W36" s="659"/>
      <c r="X36" s="659"/>
      <c r="Y36" s="662"/>
      <c r="Z36" s="663">
        <v>100</v>
      </c>
      <c r="AA36" s="663"/>
      <c r="AB36" s="663"/>
      <c r="AC36" s="663"/>
      <c r="AD36" s="664">
        <v>11631407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1011610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42208</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1443313</v>
      </c>
      <c r="CS36" s="619"/>
      <c r="CT36" s="619"/>
      <c r="CU36" s="619"/>
      <c r="CV36" s="619"/>
      <c r="CW36" s="619"/>
      <c r="CX36" s="619"/>
      <c r="CY36" s="620"/>
      <c r="CZ36" s="621">
        <v>7.8</v>
      </c>
      <c r="DA36" s="639"/>
      <c r="DB36" s="639"/>
      <c r="DC36" s="640"/>
      <c r="DD36" s="624">
        <v>1194191</v>
      </c>
      <c r="DE36" s="619"/>
      <c r="DF36" s="619"/>
      <c r="DG36" s="619"/>
      <c r="DH36" s="619"/>
      <c r="DI36" s="619"/>
      <c r="DJ36" s="619"/>
      <c r="DK36" s="620"/>
      <c r="DL36" s="624">
        <v>635355</v>
      </c>
      <c r="DM36" s="619"/>
      <c r="DN36" s="619"/>
      <c r="DO36" s="619"/>
      <c r="DP36" s="619"/>
      <c r="DQ36" s="619"/>
      <c r="DR36" s="619"/>
      <c r="DS36" s="619"/>
      <c r="DT36" s="619"/>
      <c r="DU36" s="619"/>
      <c r="DV36" s="620"/>
      <c r="DW36" s="641">
        <v>5.2</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190237</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3690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148802</v>
      </c>
      <c r="CS37" s="637"/>
      <c r="CT37" s="637"/>
      <c r="CU37" s="637"/>
      <c r="CV37" s="637"/>
      <c r="CW37" s="637"/>
      <c r="CX37" s="637"/>
      <c r="CY37" s="638"/>
      <c r="CZ37" s="621">
        <v>0.8</v>
      </c>
      <c r="DA37" s="639"/>
      <c r="DB37" s="639"/>
      <c r="DC37" s="640"/>
      <c r="DD37" s="624">
        <v>144122</v>
      </c>
      <c r="DE37" s="637"/>
      <c r="DF37" s="637"/>
      <c r="DG37" s="637"/>
      <c r="DH37" s="637"/>
      <c r="DI37" s="637"/>
      <c r="DJ37" s="637"/>
      <c r="DK37" s="638"/>
      <c r="DL37" s="624">
        <v>144122</v>
      </c>
      <c r="DM37" s="637"/>
      <c r="DN37" s="637"/>
      <c r="DO37" s="637"/>
      <c r="DP37" s="637"/>
      <c r="DQ37" s="637"/>
      <c r="DR37" s="637"/>
      <c r="DS37" s="637"/>
      <c r="DT37" s="637"/>
      <c r="DU37" s="637"/>
      <c r="DV37" s="638"/>
      <c r="DW37" s="641">
        <v>1.2</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63900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6074</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2094562</v>
      </c>
      <c r="CS38" s="619"/>
      <c r="CT38" s="619"/>
      <c r="CU38" s="619"/>
      <c r="CV38" s="619"/>
      <c r="CW38" s="619"/>
      <c r="CX38" s="619"/>
      <c r="CY38" s="620"/>
      <c r="CZ38" s="621">
        <v>11.3</v>
      </c>
      <c r="DA38" s="639"/>
      <c r="DB38" s="639"/>
      <c r="DC38" s="640"/>
      <c r="DD38" s="624">
        <v>1965013</v>
      </c>
      <c r="DE38" s="619"/>
      <c r="DF38" s="619"/>
      <c r="DG38" s="619"/>
      <c r="DH38" s="619"/>
      <c r="DI38" s="619"/>
      <c r="DJ38" s="619"/>
      <c r="DK38" s="620"/>
      <c r="DL38" s="624">
        <v>1787352</v>
      </c>
      <c r="DM38" s="619"/>
      <c r="DN38" s="619"/>
      <c r="DO38" s="619"/>
      <c r="DP38" s="619"/>
      <c r="DQ38" s="619"/>
      <c r="DR38" s="619"/>
      <c r="DS38" s="619"/>
      <c r="DT38" s="619"/>
      <c r="DU38" s="619"/>
      <c r="DV38" s="620"/>
      <c r="DW38" s="641">
        <v>14.5</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4108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804835</v>
      </c>
      <c r="CS39" s="637"/>
      <c r="CT39" s="637"/>
      <c r="CU39" s="637"/>
      <c r="CV39" s="637"/>
      <c r="CW39" s="637"/>
      <c r="CX39" s="637"/>
      <c r="CY39" s="638"/>
      <c r="CZ39" s="621">
        <v>4.3</v>
      </c>
      <c r="DA39" s="639"/>
      <c r="DB39" s="639"/>
      <c r="DC39" s="640"/>
      <c r="DD39" s="624">
        <v>201471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192982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515828</v>
      </c>
      <c r="CS40" s="619"/>
      <c r="CT40" s="619"/>
      <c r="CU40" s="619"/>
      <c r="CV40" s="619"/>
      <c r="CW40" s="619"/>
      <c r="CX40" s="619"/>
      <c r="CY40" s="620"/>
      <c r="CZ40" s="621">
        <v>2.8</v>
      </c>
      <c r="DA40" s="639"/>
      <c r="DB40" s="639"/>
      <c r="DC40" s="640"/>
      <c r="DD40" s="624">
        <v>200028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856401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309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3285895</v>
      </c>
      <c r="CS42" s="619"/>
      <c r="CT42" s="619"/>
      <c r="CU42" s="619"/>
      <c r="CV42" s="619"/>
      <c r="CW42" s="619"/>
      <c r="CX42" s="619"/>
      <c r="CY42" s="620"/>
      <c r="CZ42" s="621">
        <v>17.7</v>
      </c>
      <c r="DA42" s="622"/>
      <c r="DB42" s="622"/>
      <c r="DC42" s="623"/>
      <c r="DD42" s="624">
        <v>869732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72717</v>
      </c>
      <c r="CS43" s="637"/>
      <c r="CT43" s="637"/>
      <c r="CU43" s="637"/>
      <c r="CV43" s="637"/>
      <c r="CW43" s="637"/>
      <c r="CX43" s="637"/>
      <c r="CY43" s="638"/>
      <c r="CZ43" s="621">
        <v>0.4</v>
      </c>
      <c r="DA43" s="639"/>
      <c r="DB43" s="639"/>
      <c r="DC43" s="640"/>
      <c r="DD43" s="624">
        <v>72717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2785858</v>
      </c>
      <c r="CS44" s="619"/>
      <c r="CT44" s="619"/>
      <c r="CU44" s="619"/>
      <c r="CV44" s="619"/>
      <c r="CW44" s="619"/>
      <c r="CX44" s="619"/>
      <c r="CY44" s="620"/>
      <c r="CZ44" s="621">
        <v>15</v>
      </c>
      <c r="DA44" s="622"/>
      <c r="DB44" s="622"/>
      <c r="DC44" s="623"/>
      <c r="DD44" s="624">
        <v>828380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1063966</v>
      </c>
      <c r="CS45" s="637"/>
      <c r="CT45" s="637"/>
      <c r="CU45" s="637"/>
      <c r="CV45" s="637"/>
      <c r="CW45" s="637"/>
      <c r="CX45" s="637"/>
      <c r="CY45" s="638"/>
      <c r="CZ45" s="621">
        <v>5.7</v>
      </c>
      <c r="DA45" s="639"/>
      <c r="DB45" s="639"/>
      <c r="DC45" s="640"/>
      <c r="DD45" s="624">
        <v>58316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1630984</v>
      </c>
      <c r="CS46" s="619"/>
      <c r="CT46" s="619"/>
      <c r="CU46" s="619"/>
      <c r="CV46" s="619"/>
      <c r="CW46" s="619"/>
      <c r="CX46" s="619"/>
      <c r="CY46" s="620"/>
      <c r="CZ46" s="621">
        <v>8.8000000000000007</v>
      </c>
      <c r="DA46" s="622"/>
      <c r="DB46" s="622"/>
      <c r="DC46" s="623"/>
      <c r="DD46" s="624">
        <v>732210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500037</v>
      </c>
      <c r="CS47" s="637"/>
      <c r="CT47" s="637"/>
      <c r="CU47" s="637"/>
      <c r="CV47" s="637"/>
      <c r="CW47" s="637"/>
      <c r="CX47" s="637"/>
      <c r="CY47" s="638"/>
      <c r="CZ47" s="621">
        <v>2.7</v>
      </c>
      <c r="DA47" s="639"/>
      <c r="DB47" s="639"/>
      <c r="DC47" s="640"/>
      <c r="DD47" s="624">
        <v>41352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18542099</v>
      </c>
      <c r="CS49" s="603"/>
      <c r="CT49" s="603"/>
      <c r="CU49" s="603"/>
      <c r="CV49" s="603"/>
      <c r="CW49" s="603"/>
      <c r="CX49" s="603"/>
      <c r="CY49" s="604"/>
      <c r="CZ49" s="605">
        <v>100</v>
      </c>
      <c r="DA49" s="606"/>
      <c r="DB49" s="606"/>
      <c r="DC49" s="607"/>
      <c r="DD49" s="608">
        <v>12832437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19968</v>
      </c>
      <c r="R7" s="1131"/>
      <c r="S7" s="1131"/>
      <c r="T7" s="1131"/>
      <c r="U7" s="1131"/>
      <c r="V7" s="1131">
        <v>18425</v>
      </c>
      <c r="W7" s="1131"/>
      <c r="X7" s="1131"/>
      <c r="Y7" s="1131"/>
      <c r="Z7" s="1131"/>
      <c r="AA7" s="1131">
        <v>1543</v>
      </c>
      <c r="AB7" s="1131"/>
      <c r="AC7" s="1131"/>
      <c r="AD7" s="1131"/>
      <c r="AE7" s="1132"/>
      <c r="AF7" s="1133">
        <v>1213</v>
      </c>
      <c r="AG7" s="1134"/>
      <c r="AH7" s="1134"/>
      <c r="AI7" s="1134"/>
      <c r="AJ7" s="1135"/>
      <c r="AK7" s="1117">
        <v>685</v>
      </c>
      <c r="AL7" s="1118"/>
      <c r="AM7" s="1118"/>
      <c r="AN7" s="1118"/>
      <c r="AO7" s="1118"/>
      <c r="AP7" s="1118">
        <v>21077</v>
      </c>
      <c r="AQ7" s="1118"/>
      <c r="AR7" s="1118"/>
      <c r="AS7" s="1118"/>
      <c r="AT7" s="1118"/>
      <c r="AU7" s="1119" t="s">
        <v>542</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9</v>
      </c>
      <c r="CI7" s="1115"/>
      <c r="CJ7" s="1115"/>
      <c r="CK7" s="1115"/>
      <c r="CL7" s="1116"/>
      <c r="CM7" s="1114">
        <v>152</v>
      </c>
      <c r="CN7" s="1115"/>
      <c r="CO7" s="1115"/>
      <c r="CP7" s="1115"/>
      <c r="CQ7" s="1116"/>
      <c r="CR7" s="1114">
        <v>11</v>
      </c>
      <c r="CS7" s="1115"/>
      <c r="CT7" s="1115"/>
      <c r="CU7" s="1115"/>
      <c r="CV7" s="1116"/>
      <c r="CW7" s="1114" t="s">
        <v>550</v>
      </c>
      <c r="CX7" s="1115"/>
      <c r="CY7" s="1115"/>
      <c r="CZ7" s="1115"/>
      <c r="DA7" s="1116"/>
      <c r="DB7" s="1114" t="s">
        <v>550</v>
      </c>
      <c r="DC7" s="1115"/>
      <c r="DD7" s="1115"/>
      <c r="DE7" s="1115"/>
      <c r="DF7" s="1116"/>
      <c r="DG7" s="1114" t="s">
        <v>550</v>
      </c>
      <c r="DH7" s="1115"/>
      <c r="DI7" s="1115"/>
      <c r="DJ7" s="1115"/>
      <c r="DK7" s="1116"/>
      <c r="DL7" s="1114" t="s">
        <v>543</v>
      </c>
      <c r="DM7" s="1115"/>
      <c r="DN7" s="1115"/>
      <c r="DO7" s="1115"/>
      <c r="DP7" s="1116"/>
      <c r="DQ7" s="1114" t="s">
        <v>550</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106</v>
      </c>
      <c r="R8" s="1070"/>
      <c r="S8" s="1070"/>
      <c r="T8" s="1070"/>
      <c r="U8" s="1070"/>
      <c r="V8" s="1070">
        <v>86</v>
      </c>
      <c r="W8" s="1070"/>
      <c r="X8" s="1070"/>
      <c r="Y8" s="1070"/>
      <c r="Z8" s="1070"/>
      <c r="AA8" s="1070">
        <v>21</v>
      </c>
      <c r="AB8" s="1070"/>
      <c r="AC8" s="1070"/>
      <c r="AD8" s="1070"/>
      <c r="AE8" s="1071"/>
      <c r="AF8" s="1045">
        <v>14</v>
      </c>
      <c r="AG8" s="1046"/>
      <c r="AH8" s="1046"/>
      <c r="AI8" s="1046"/>
      <c r="AJ8" s="1047"/>
      <c r="AK8" s="1112">
        <v>6</v>
      </c>
      <c r="AL8" s="1113"/>
      <c r="AM8" s="1113"/>
      <c r="AN8" s="1113"/>
      <c r="AO8" s="1113"/>
      <c r="AP8" s="1113" t="s">
        <v>543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562</v>
      </c>
      <c r="BT8" s="1041"/>
      <c r="BU8" s="1041"/>
      <c r="BV8" s="1041"/>
      <c r="BW8" s="1041"/>
      <c r="BX8" s="1041"/>
      <c r="BY8" s="1041"/>
      <c r="BZ8" s="1041"/>
      <c r="CA8" s="1041"/>
      <c r="CB8" s="1041"/>
      <c r="CC8" s="1041"/>
      <c r="CD8" s="1041"/>
      <c r="CE8" s="1041"/>
      <c r="CF8" s="1041"/>
      <c r="CG8" s="1042"/>
      <c r="CH8" s="1015">
        <v>5</v>
      </c>
      <c r="CI8" s="1016"/>
      <c r="CJ8" s="1016"/>
      <c r="CK8" s="1016"/>
      <c r="CL8" s="1017"/>
      <c r="CM8" s="1015">
        <v>14</v>
      </c>
      <c r="CN8" s="1016"/>
      <c r="CO8" s="1016"/>
      <c r="CP8" s="1016"/>
      <c r="CQ8" s="1017"/>
      <c r="CR8" s="1015">
        <v>2</v>
      </c>
      <c r="CS8" s="1016"/>
      <c r="CT8" s="1016"/>
      <c r="CU8" s="1016"/>
      <c r="CV8" s="1017"/>
      <c r="CW8" s="1015" t="s">
        <v>544</v>
      </c>
      <c r="CX8" s="1016"/>
      <c r="CY8" s="1016"/>
      <c r="CZ8" s="1016"/>
      <c r="DA8" s="1017"/>
      <c r="DB8" s="1015" t="s">
        <v>544</v>
      </c>
      <c r="DC8" s="1016"/>
      <c r="DD8" s="1016"/>
      <c r="DE8" s="1016"/>
      <c r="DF8" s="1017"/>
      <c r="DG8" s="1015" t="s">
        <v>544</v>
      </c>
      <c r="DH8" s="1016"/>
      <c r="DI8" s="1016"/>
      <c r="DJ8" s="1016"/>
      <c r="DK8" s="1017"/>
      <c r="DL8" s="1015" t="s">
        <v>543</v>
      </c>
      <c r="DM8" s="1016"/>
      <c r="DN8" s="1016"/>
      <c r="DO8" s="1016"/>
      <c r="DP8" s="1017"/>
      <c r="DQ8" s="1015" t="s">
        <v>550</v>
      </c>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37</v>
      </c>
      <c r="R9" s="1070"/>
      <c r="S9" s="1070"/>
      <c r="T9" s="1070"/>
      <c r="U9" s="1070"/>
      <c r="V9" s="1070">
        <v>36</v>
      </c>
      <c r="W9" s="1070"/>
      <c r="X9" s="1070"/>
      <c r="Y9" s="1070"/>
      <c r="Z9" s="1070"/>
      <c r="AA9" s="1070">
        <v>0</v>
      </c>
      <c r="AB9" s="1070"/>
      <c r="AC9" s="1070"/>
      <c r="AD9" s="1070"/>
      <c r="AE9" s="1071"/>
      <c r="AF9" s="1045">
        <v>0</v>
      </c>
      <c r="AG9" s="1046"/>
      <c r="AH9" s="1046"/>
      <c r="AI9" s="1046"/>
      <c r="AJ9" s="1047"/>
      <c r="AK9" s="1112" t="s">
        <v>543</v>
      </c>
      <c r="AL9" s="1113"/>
      <c r="AM9" s="1113"/>
      <c r="AN9" s="1113"/>
      <c r="AO9" s="1113"/>
      <c r="AP9" s="1113" t="s">
        <v>544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563</v>
      </c>
      <c r="BT9" s="1041"/>
      <c r="BU9" s="1041"/>
      <c r="BV9" s="1041"/>
      <c r="BW9" s="1041"/>
      <c r="BX9" s="1041"/>
      <c r="BY9" s="1041"/>
      <c r="BZ9" s="1041"/>
      <c r="CA9" s="1041"/>
      <c r="CB9" s="1041"/>
      <c r="CC9" s="1041"/>
      <c r="CD9" s="1041"/>
      <c r="CE9" s="1041"/>
      <c r="CF9" s="1041"/>
      <c r="CG9" s="1042"/>
      <c r="CH9" s="1015">
        <v>-11</v>
      </c>
      <c r="CI9" s="1016"/>
      <c r="CJ9" s="1016"/>
      <c r="CK9" s="1016"/>
      <c r="CL9" s="1017"/>
      <c r="CM9" s="1015">
        <v>100</v>
      </c>
      <c r="CN9" s="1016"/>
      <c r="CO9" s="1016"/>
      <c r="CP9" s="1016"/>
      <c r="CQ9" s="1017"/>
      <c r="CR9" s="1015">
        <v>72</v>
      </c>
      <c r="CS9" s="1016"/>
      <c r="CT9" s="1016"/>
      <c r="CU9" s="1016"/>
      <c r="CV9" s="1017"/>
      <c r="CW9" s="1015" t="s">
        <v>544</v>
      </c>
      <c r="CX9" s="1016"/>
      <c r="CY9" s="1016"/>
      <c r="CZ9" s="1016"/>
      <c r="DA9" s="1017"/>
      <c r="DB9" s="1015" t="s">
        <v>544</v>
      </c>
      <c r="DC9" s="1016"/>
      <c r="DD9" s="1016"/>
      <c r="DE9" s="1016"/>
      <c r="DF9" s="1017"/>
      <c r="DG9" s="1015" t="s">
        <v>550</v>
      </c>
      <c r="DH9" s="1016"/>
      <c r="DI9" s="1016"/>
      <c r="DJ9" s="1016"/>
      <c r="DK9" s="1017"/>
      <c r="DL9" s="1015" t="s">
        <v>544</v>
      </c>
      <c r="DM9" s="1016"/>
      <c r="DN9" s="1016"/>
      <c r="DO9" s="1016"/>
      <c r="DP9" s="1017"/>
      <c r="DQ9" s="1015" t="s">
        <v>544</v>
      </c>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6</v>
      </c>
      <c r="R10" s="1070"/>
      <c r="S10" s="1070"/>
      <c r="T10" s="1070"/>
      <c r="U10" s="1070"/>
      <c r="V10" s="1070">
        <v>4</v>
      </c>
      <c r="W10" s="1070"/>
      <c r="X10" s="1070"/>
      <c r="Y10" s="1070"/>
      <c r="Z10" s="1070"/>
      <c r="AA10" s="1070">
        <v>2</v>
      </c>
      <c r="AB10" s="1070"/>
      <c r="AC10" s="1070"/>
      <c r="AD10" s="1070"/>
      <c r="AE10" s="1071"/>
      <c r="AF10" s="1045">
        <v>2</v>
      </c>
      <c r="AG10" s="1046"/>
      <c r="AH10" s="1046"/>
      <c r="AI10" s="1046"/>
      <c r="AJ10" s="1047"/>
      <c r="AK10" s="1112" t="s">
        <v>544</v>
      </c>
      <c r="AL10" s="1113"/>
      <c r="AM10" s="1113"/>
      <c r="AN10" s="1113"/>
      <c r="AO10" s="1113"/>
      <c r="AP10" s="1113" t="s">
        <v>544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564</v>
      </c>
      <c r="BT10" s="1041"/>
      <c r="BU10" s="1041"/>
      <c r="BV10" s="1041"/>
      <c r="BW10" s="1041"/>
      <c r="BX10" s="1041"/>
      <c r="BY10" s="1041"/>
      <c r="BZ10" s="1041"/>
      <c r="CA10" s="1041"/>
      <c r="CB10" s="1041"/>
      <c r="CC10" s="1041"/>
      <c r="CD10" s="1041"/>
      <c r="CE10" s="1041"/>
      <c r="CF10" s="1041"/>
      <c r="CG10" s="1042"/>
      <c r="CH10" s="1015">
        <v>-33</v>
      </c>
      <c r="CI10" s="1016"/>
      <c r="CJ10" s="1016"/>
      <c r="CK10" s="1016"/>
      <c r="CL10" s="1017"/>
      <c r="CM10" s="1015">
        <v>61</v>
      </c>
      <c r="CN10" s="1016"/>
      <c r="CO10" s="1016"/>
      <c r="CP10" s="1016"/>
      <c r="CQ10" s="1017"/>
      <c r="CR10" s="1015">
        <v>73</v>
      </c>
      <c r="CS10" s="1016"/>
      <c r="CT10" s="1016"/>
      <c r="CU10" s="1016"/>
      <c r="CV10" s="1017"/>
      <c r="CW10" s="1015">
        <v>4</v>
      </c>
      <c r="CX10" s="1016"/>
      <c r="CY10" s="1016"/>
      <c r="CZ10" s="1016"/>
      <c r="DA10" s="1017"/>
      <c r="DB10" s="1015" t="s">
        <v>544</v>
      </c>
      <c r="DC10" s="1016"/>
      <c r="DD10" s="1016"/>
      <c r="DE10" s="1016"/>
      <c r="DF10" s="1017"/>
      <c r="DG10" s="1015" t="s">
        <v>550</v>
      </c>
      <c r="DH10" s="1016"/>
      <c r="DI10" s="1016"/>
      <c r="DJ10" s="1016"/>
      <c r="DK10" s="1017"/>
      <c r="DL10" s="1015" t="s">
        <v>544</v>
      </c>
      <c r="DM10" s="1016"/>
      <c r="DN10" s="1016"/>
      <c r="DO10" s="1016"/>
      <c r="DP10" s="1017"/>
      <c r="DQ10" s="1015" t="s">
        <v>548</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565</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200</v>
      </c>
      <c r="CN11" s="1016"/>
      <c r="CO11" s="1016"/>
      <c r="CP11" s="1016"/>
      <c r="CQ11" s="1017"/>
      <c r="CR11" s="1015">
        <v>200</v>
      </c>
      <c r="CS11" s="1016"/>
      <c r="CT11" s="1016"/>
      <c r="CU11" s="1016"/>
      <c r="CV11" s="1017"/>
      <c r="CW11" s="1015" t="s">
        <v>550</v>
      </c>
      <c r="CX11" s="1016"/>
      <c r="CY11" s="1016"/>
      <c r="CZ11" s="1016"/>
      <c r="DA11" s="1017"/>
      <c r="DB11" s="1015" t="s">
        <v>544</v>
      </c>
      <c r="DC11" s="1016"/>
      <c r="DD11" s="1016"/>
      <c r="DE11" s="1016"/>
      <c r="DF11" s="1017"/>
      <c r="DG11" s="1015" t="s">
        <v>544</v>
      </c>
      <c r="DH11" s="1016"/>
      <c r="DI11" s="1016"/>
      <c r="DJ11" s="1016"/>
      <c r="DK11" s="1017"/>
      <c r="DL11" s="1015" t="s">
        <v>544</v>
      </c>
      <c r="DM11" s="1016"/>
      <c r="DN11" s="1016"/>
      <c r="DO11" s="1016"/>
      <c r="DP11" s="1017"/>
      <c r="DQ11" s="1015" t="s">
        <v>567</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566</v>
      </c>
      <c r="BT12" s="1041"/>
      <c r="BU12" s="1041"/>
      <c r="BV12" s="1041"/>
      <c r="BW12" s="1041"/>
      <c r="BX12" s="1041"/>
      <c r="BY12" s="1041"/>
      <c r="BZ12" s="1041"/>
      <c r="CA12" s="1041"/>
      <c r="CB12" s="1041"/>
      <c r="CC12" s="1041"/>
      <c r="CD12" s="1041"/>
      <c r="CE12" s="1041"/>
      <c r="CF12" s="1041"/>
      <c r="CG12" s="1042"/>
      <c r="CH12" s="1015">
        <v>-5</v>
      </c>
      <c r="CI12" s="1016"/>
      <c r="CJ12" s="1016"/>
      <c r="CK12" s="1016"/>
      <c r="CL12" s="1017"/>
      <c r="CM12" s="1015">
        <v>39</v>
      </c>
      <c r="CN12" s="1016"/>
      <c r="CO12" s="1016"/>
      <c r="CP12" s="1016"/>
      <c r="CQ12" s="1017"/>
      <c r="CR12" s="1015">
        <v>24</v>
      </c>
      <c r="CS12" s="1016"/>
      <c r="CT12" s="1016"/>
      <c r="CU12" s="1016"/>
      <c r="CV12" s="1017"/>
      <c r="CW12" s="1015" t="s">
        <v>544</v>
      </c>
      <c r="CX12" s="1016"/>
      <c r="CY12" s="1016"/>
      <c r="CZ12" s="1016"/>
      <c r="DA12" s="1017"/>
      <c r="DB12" s="1015" t="s">
        <v>544</v>
      </c>
      <c r="DC12" s="1016"/>
      <c r="DD12" s="1016"/>
      <c r="DE12" s="1016"/>
      <c r="DF12" s="1017"/>
      <c r="DG12" s="1015" t="s">
        <v>543</v>
      </c>
      <c r="DH12" s="1016"/>
      <c r="DI12" s="1016"/>
      <c r="DJ12" s="1016"/>
      <c r="DK12" s="1017"/>
      <c r="DL12" s="1015" t="s">
        <v>544</v>
      </c>
      <c r="DM12" s="1016"/>
      <c r="DN12" s="1016"/>
      <c r="DO12" s="1016"/>
      <c r="DP12" s="1017"/>
      <c r="DQ12" s="1015" t="s">
        <v>544</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20108</v>
      </c>
      <c r="R23" s="1095"/>
      <c r="S23" s="1095"/>
      <c r="T23" s="1095"/>
      <c r="U23" s="1095"/>
      <c r="V23" s="1095">
        <v>18542</v>
      </c>
      <c r="W23" s="1095"/>
      <c r="X23" s="1095"/>
      <c r="Y23" s="1095"/>
      <c r="Z23" s="1095"/>
      <c r="AA23" s="1095">
        <v>1566</v>
      </c>
      <c r="AB23" s="1095"/>
      <c r="AC23" s="1095"/>
      <c r="AD23" s="1095"/>
      <c r="AE23" s="1096"/>
      <c r="AF23" s="1097">
        <v>1228</v>
      </c>
      <c r="AG23" s="1095"/>
      <c r="AH23" s="1095"/>
      <c r="AI23" s="1095"/>
      <c r="AJ23" s="1098"/>
      <c r="AK23" s="1099"/>
      <c r="AL23" s="1100"/>
      <c r="AM23" s="1100"/>
      <c r="AN23" s="1100"/>
      <c r="AO23" s="1100"/>
      <c r="AP23" s="1095">
        <v>21077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3110</v>
      </c>
      <c r="R28" s="1080"/>
      <c r="S28" s="1080"/>
      <c r="T28" s="1080"/>
      <c r="U28" s="1080"/>
      <c r="V28" s="1080">
        <v>3041</v>
      </c>
      <c r="W28" s="1080"/>
      <c r="X28" s="1080"/>
      <c r="Y28" s="1080"/>
      <c r="Z28" s="1080"/>
      <c r="AA28" s="1080">
        <v>69</v>
      </c>
      <c r="AB28" s="1080"/>
      <c r="AC28" s="1080"/>
      <c r="AD28" s="1080"/>
      <c r="AE28" s="1081"/>
      <c r="AF28" s="1082">
        <v>69</v>
      </c>
      <c r="AG28" s="1080"/>
      <c r="AH28" s="1080"/>
      <c r="AI28" s="1080"/>
      <c r="AJ28" s="1083"/>
      <c r="AK28" s="1084">
        <v>186</v>
      </c>
      <c r="AL28" s="1072"/>
      <c r="AM28" s="1072"/>
      <c r="AN28" s="1072"/>
      <c r="AO28" s="1072"/>
      <c r="AP28" s="1072" t="s">
        <v>544</v>
      </c>
      <c r="AQ28" s="1072"/>
      <c r="AR28" s="1072"/>
      <c r="AS28" s="1072"/>
      <c r="AT28" s="1072"/>
      <c r="AU28" s="1072" t="s">
        <v>543</v>
      </c>
      <c r="AV28" s="1072"/>
      <c r="AW28" s="1072"/>
      <c r="AX28" s="1072"/>
      <c r="AY28" s="1072"/>
      <c r="AZ28" s="1073" t="s">
        <v>543</v>
      </c>
      <c r="BA28" s="1073"/>
      <c r="BB28" s="1073"/>
      <c r="BC28" s="1073"/>
      <c r="BD28" s="1073"/>
      <c r="BE28" s="1074" t="s">
        <v>545</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181</v>
      </c>
      <c r="R29" s="1070"/>
      <c r="S29" s="1070"/>
      <c r="T29" s="1070"/>
      <c r="U29" s="1070"/>
      <c r="V29" s="1070">
        <v>176</v>
      </c>
      <c r="W29" s="1070"/>
      <c r="X29" s="1070"/>
      <c r="Y29" s="1070"/>
      <c r="Z29" s="1070"/>
      <c r="AA29" s="1070">
        <v>5</v>
      </c>
      <c r="AB29" s="1070"/>
      <c r="AC29" s="1070"/>
      <c r="AD29" s="1070"/>
      <c r="AE29" s="1071"/>
      <c r="AF29" s="1045">
        <v>5</v>
      </c>
      <c r="AG29" s="1046"/>
      <c r="AH29" s="1046"/>
      <c r="AI29" s="1046"/>
      <c r="AJ29" s="1047"/>
      <c r="AK29" s="1006">
        <v>54</v>
      </c>
      <c r="AL29" s="997"/>
      <c r="AM29" s="997"/>
      <c r="AN29" s="997"/>
      <c r="AO29" s="997"/>
      <c r="AP29" s="997" t="s">
        <v>544</v>
      </c>
      <c r="AQ29" s="997"/>
      <c r="AR29" s="997"/>
      <c r="AS29" s="997"/>
      <c r="AT29" s="997"/>
      <c r="AU29" s="997" t="s">
        <v>544</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362</v>
      </c>
      <c r="R30" s="1070"/>
      <c r="S30" s="1070"/>
      <c r="T30" s="1070"/>
      <c r="U30" s="1070"/>
      <c r="V30" s="1070">
        <v>361</v>
      </c>
      <c r="W30" s="1070"/>
      <c r="X30" s="1070"/>
      <c r="Y30" s="1070"/>
      <c r="Z30" s="1070"/>
      <c r="AA30" s="1070">
        <v>1</v>
      </c>
      <c r="AB30" s="1070"/>
      <c r="AC30" s="1070"/>
      <c r="AD30" s="1070"/>
      <c r="AE30" s="1071"/>
      <c r="AF30" s="1045">
        <v>1</v>
      </c>
      <c r="AG30" s="1046"/>
      <c r="AH30" s="1046"/>
      <c r="AI30" s="1046"/>
      <c r="AJ30" s="1047"/>
      <c r="AK30" s="1006">
        <v>98</v>
      </c>
      <c r="AL30" s="997"/>
      <c r="AM30" s="997"/>
      <c r="AN30" s="997"/>
      <c r="AO30" s="997"/>
      <c r="AP30" s="997" t="s">
        <v>544</v>
      </c>
      <c r="AQ30" s="997"/>
      <c r="AR30" s="997"/>
      <c r="AS30" s="997"/>
      <c r="AT30" s="997"/>
      <c r="AU30" s="997" t="s">
        <v>544</v>
      </c>
      <c r="AV30" s="997"/>
      <c r="AW30" s="997"/>
      <c r="AX30" s="997"/>
      <c r="AY30" s="997"/>
      <c r="AZ30" s="1068" t="s">
        <v>543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3058</v>
      </c>
      <c r="R31" s="1070"/>
      <c r="S31" s="1070"/>
      <c r="T31" s="1070"/>
      <c r="U31" s="1070"/>
      <c r="V31" s="1070">
        <v>2956</v>
      </c>
      <c r="W31" s="1070"/>
      <c r="X31" s="1070"/>
      <c r="Y31" s="1070"/>
      <c r="Z31" s="1070"/>
      <c r="AA31" s="1070">
        <v>102</v>
      </c>
      <c r="AB31" s="1070"/>
      <c r="AC31" s="1070"/>
      <c r="AD31" s="1070"/>
      <c r="AE31" s="1071"/>
      <c r="AF31" s="1045">
        <v>102</v>
      </c>
      <c r="AG31" s="1046"/>
      <c r="AH31" s="1046"/>
      <c r="AI31" s="1046"/>
      <c r="AJ31" s="1047"/>
      <c r="AK31" s="1006">
        <v>431</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22</v>
      </c>
      <c r="R32" s="1070"/>
      <c r="S32" s="1070"/>
      <c r="T32" s="1070"/>
      <c r="U32" s="1070"/>
      <c r="V32" s="1070">
        <v>21</v>
      </c>
      <c r="W32" s="1070"/>
      <c r="X32" s="1070"/>
      <c r="Y32" s="1070"/>
      <c r="Z32" s="1070"/>
      <c r="AA32" s="1070">
        <v>1</v>
      </c>
      <c r="AB32" s="1070"/>
      <c r="AC32" s="1070"/>
      <c r="AD32" s="1070"/>
      <c r="AE32" s="1071"/>
      <c r="AF32" s="1045">
        <v>1</v>
      </c>
      <c r="AG32" s="1046"/>
      <c r="AH32" s="1046"/>
      <c r="AI32" s="1046"/>
      <c r="AJ32" s="1047"/>
      <c r="AK32" s="1006">
        <v>8</v>
      </c>
      <c r="AL32" s="997"/>
      <c r="AM32" s="997"/>
      <c r="AN32" s="997"/>
      <c r="AO32" s="997"/>
      <c r="AP32" s="997" t="s">
        <v>543</v>
      </c>
      <c r="AQ32" s="997"/>
      <c r="AR32" s="997"/>
      <c r="AS32" s="997"/>
      <c r="AT32" s="997"/>
      <c r="AU32" s="997" t="s">
        <v>543</v>
      </c>
      <c r="AV32" s="997"/>
      <c r="AW32" s="997"/>
      <c r="AX32" s="997"/>
      <c r="AY32" s="997"/>
      <c r="AZ32" s="1068" t="s">
        <v>544</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289</v>
      </c>
      <c r="R33" s="1070"/>
      <c r="S33" s="1070"/>
      <c r="T33" s="1070"/>
      <c r="U33" s="1070"/>
      <c r="V33" s="1070">
        <v>201</v>
      </c>
      <c r="W33" s="1070"/>
      <c r="X33" s="1070"/>
      <c r="Y33" s="1070"/>
      <c r="Z33" s="1070"/>
      <c r="AA33" s="1070">
        <v>88</v>
      </c>
      <c r="AB33" s="1070"/>
      <c r="AC33" s="1070"/>
      <c r="AD33" s="1070"/>
      <c r="AE33" s="1071"/>
      <c r="AF33" s="1045">
        <v>1222</v>
      </c>
      <c r="AG33" s="1046"/>
      <c r="AH33" s="1046"/>
      <c r="AI33" s="1046"/>
      <c r="AJ33" s="1047"/>
      <c r="AK33" s="1006">
        <v>4</v>
      </c>
      <c r="AL33" s="997"/>
      <c r="AM33" s="997"/>
      <c r="AN33" s="997"/>
      <c r="AO33" s="997"/>
      <c r="AP33" s="997">
        <v>337</v>
      </c>
      <c r="AQ33" s="997"/>
      <c r="AR33" s="997"/>
      <c r="AS33" s="997"/>
      <c r="AT33" s="997"/>
      <c r="AU33" s="997">
        <v>8</v>
      </c>
      <c r="AV33" s="997"/>
      <c r="AW33" s="997"/>
      <c r="AX33" s="997"/>
      <c r="AY33" s="997"/>
      <c r="AZ33" s="1068" t="s">
        <v>544</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1698</v>
      </c>
      <c r="R34" s="1070"/>
      <c r="S34" s="1070"/>
      <c r="T34" s="1070"/>
      <c r="U34" s="1070"/>
      <c r="V34" s="1070">
        <v>1714</v>
      </c>
      <c r="W34" s="1070"/>
      <c r="X34" s="1070"/>
      <c r="Y34" s="1070"/>
      <c r="Z34" s="1070"/>
      <c r="AA34" s="1070">
        <v>-16</v>
      </c>
      <c r="AB34" s="1070"/>
      <c r="AC34" s="1070"/>
      <c r="AD34" s="1070"/>
      <c r="AE34" s="1071"/>
      <c r="AF34" s="1045">
        <v>1709</v>
      </c>
      <c r="AG34" s="1046"/>
      <c r="AH34" s="1046"/>
      <c r="AI34" s="1046"/>
      <c r="AJ34" s="1047"/>
      <c r="AK34" s="1006">
        <v>190</v>
      </c>
      <c r="AL34" s="997"/>
      <c r="AM34" s="997"/>
      <c r="AN34" s="997"/>
      <c r="AO34" s="997"/>
      <c r="AP34" s="997">
        <v>792</v>
      </c>
      <c r="AQ34" s="997"/>
      <c r="AR34" s="997"/>
      <c r="AS34" s="997"/>
      <c r="AT34" s="997"/>
      <c r="AU34" s="997">
        <v>489</v>
      </c>
      <c r="AV34" s="997"/>
      <c r="AW34" s="997"/>
      <c r="AX34" s="997"/>
      <c r="AY34" s="997"/>
      <c r="AZ34" s="1068" t="s">
        <v>543</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218</v>
      </c>
      <c r="R35" s="1070"/>
      <c r="S35" s="1070"/>
      <c r="T35" s="1070"/>
      <c r="U35" s="1070"/>
      <c r="V35" s="1070">
        <v>218</v>
      </c>
      <c r="W35" s="1070"/>
      <c r="X35" s="1070"/>
      <c r="Y35" s="1070"/>
      <c r="Z35" s="1070"/>
      <c r="AA35" s="1070">
        <v>1</v>
      </c>
      <c r="AB35" s="1070"/>
      <c r="AC35" s="1070"/>
      <c r="AD35" s="1070"/>
      <c r="AE35" s="1071"/>
      <c r="AF35" s="1045">
        <v>1</v>
      </c>
      <c r="AG35" s="1046"/>
      <c r="AH35" s="1046"/>
      <c r="AI35" s="1046"/>
      <c r="AJ35" s="1047"/>
      <c r="AK35" s="1006">
        <v>83</v>
      </c>
      <c r="AL35" s="997"/>
      <c r="AM35" s="997"/>
      <c r="AN35" s="997"/>
      <c r="AO35" s="997"/>
      <c r="AP35" s="997">
        <v>802</v>
      </c>
      <c r="AQ35" s="997"/>
      <c r="AR35" s="997"/>
      <c r="AS35" s="997"/>
      <c r="AT35" s="997"/>
      <c r="AU35" s="997">
        <v>478</v>
      </c>
      <c r="AV35" s="997"/>
      <c r="AW35" s="997"/>
      <c r="AX35" s="997"/>
      <c r="AY35" s="997"/>
      <c r="AZ35" s="1068" t="s">
        <v>543</v>
      </c>
      <c r="BA35" s="1068"/>
      <c r="BB35" s="1068"/>
      <c r="BC35" s="1068"/>
      <c r="BD35" s="1068"/>
      <c r="BE35" s="1058" t="s">
        <v>546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386</v>
      </c>
      <c r="C36" s="1064"/>
      <c r="D36" s="1064"/>
      <c r="E36" s="1064"/>
      <c r="F36" s="1064"/>
      <c r="G36" s="1064"/>
      <c r="H36" s="1064"/>
      <c r="I36" s="1064"/>
      <c r="J36" s="1064"/>
      <c r="K36" s="1064"/>
      <c r="L36" s="1064"/>
      <c r="M36" s="1064"/>
      <c r="N36" s="1064"/>
      <c r="O36" s="1064"/>
      <c r="P36" s="1065"/>
      <c r="Q36" s="1069">
        <v>982</v>
      </c>
      <c r="R36" s="1070"/>
      <c r="S36" s="1070"/>
      <c r="T36" s="1070"/>
      <c r="U36" s="1070"/>
      <c r="V36" s="1070">
        <v>979</v>
      </c>
      <c r="W36" s="1070"/>
      <c r="X36" s="1070"/>
      <c r="Y36" s="1070"/>
      <c r="Z36" s="1070"/>
      <c r="AA36" s="1070">
        <v>4</v>
      </c>
      <c r="AB36" s="1070"/>
      <c r="AC36" s="1070"/>
      <c r="AD36" s="1070"/>
      <c r="AE36" s="1071"/>
      <c r="AF36" s="1045">
        <v>4</v>
      </c>
      <c r="AG36" s="1046"/>
      <c r="AH36" s="1046"/>
      <c r="AI36" s="1046"/>
      <c r="AJ36" s="1047"/>
      <c r="AK36" s="1006">
        <v>528</v>
      </c>
      <c r="AL36" s="997"/>
      <c r="AM36" s="997"/>
      <c r="AN36" s="997"/>
      <c r="AO36" s="997"/>
      <c r="AP36" s="997">
        <v>8067</v>
      </c>
      <c r="AQ36" s="997"/>
      <c r="AR36" s="997"/>
      <c r="AS36" s="997"/>
      <c r="AT36" s="997"/>
      <c r="AU36" s="997">
        <v>7640</v>
      </c>
      <c r="AV36" s="997"/>
      <c r="AW36" s="997"/>
      <c r="AX36" s="997"/>
      <c r="AY36" s="997"/>
      <c r="AZ36" s="1068" t="s">
        <v>544</v>
      </c>
      <c r="BA36" s="1068"/>
      <c r="BB36" s="1068"/>
      <c r="BC36" s="1068"/>
      <c r="BD36" s="1068"/>
      <c r="BE36" s="1058" t="s">
        <v>547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387</v>
      </c>
      <c r="C37" s="1064"/>
      <c r="D37" s="1064"/>
      <c r="E37" s="1064"/>
      <c r="F37" s="1064"/>
      <c r="G37" s="1064"/>
      <c r="H37" s="1064"/>
      <c r="I37" s="1064"/>
      <c r="J37" s="1064"/>
      <c r="K37" s="1064"/>
      <c r="L37" s="1064"/>
      <c r="M37" s="1064"/>
      <c r="N37" s="1064"/>
      <c r="O37" s="1064"/>
      <c r="P37" s="1065"/>
      <c r="Q37" s="1069">
        <v>171</v>
      </c>
      <c r="R37" s="1070"/>
      <c r="S37" s="1070"/>
      <c r="T37" s="1070"/>
      <c r="U37" s="1070"/>
      <c r="V37" s="1070">
        <v>169</v>
      </c>
      <c r="W37" s="1070"/>
      <c r="X37" s="1070"/>
      <c r="Y37" s="1070"/>
      <c r="Z37" s="1070"/>
      <c r="AA37" s="1070">
        <v>2</v>
      </c>
      <c r="AB37" s="1070"/>
      <c r="AC37" s="1070"/>
      <c r="AD37" s="1070"/>
      <c r="AE37" s="1071"/>
      <c r="AF37" s="1045">
        <v>2</v>
      </c>
      <c r="AG37" s="1046"/>
      <c r="AH37" s="1046"/>
      <c r="AI37" s="1046"/>
      <c r="AJ37" s="1047"/>
      <c r="AK37" s="1006">
        <v>140</v>
      </c>
      <c r="AL37" s="997"/>
      <c r="AM37" s="997"/>
      <c r="AN37" s="997"/>
      <c r="AO37" s="997"/>
      <c r="AP37" s="997">
        <v>1248</v>
      </c>
      <c r="AQ37" s="997"/>
      <c r="AR37" s="997"/>
      <c r="AS37" s="997"/>
      <c r="AT37" s="997"/>
      <c r="AU37" s="997">
        <v>1237</v>
      </c>
      <c r="AV37" s="997"/>
      <c r="AW37" s="997"/>
      <c r="AX37" s="997"/>
      <c r="AY37" s="997"/>
      <c r="AZ37" s="1068" t="s">
        <v>544</v>
      </c>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388</v>
      </c>
      <c r="C38" s="1064"/>
      <c r="D38" s="1064"/>
      <c r="E38" s="1064"/>
      <c r="F38" s="1064"/>
      <c r="G38" s="1064"/>
      <c r="H38" s="1064"/>
      <c r="I38" s="1064"/>
      <c r="J38" s="1064"/>
      <c r="K38" s="1064"/>
      <c r="L38" s="1064"/>
      <c r="M38" s="1064"/>
      <c r="N38" s="1064"/>
      <c r="O38" s="1064"/>
      <c r="P38" s="1065"/>
      <c r="Q38" s="1069">
        <v>311</v>
      </c>
      <c r="R38" s="1070"/>
      <c r="S38" s="1070"/>
      <c r="T38" s="1070"/>
      <c r="U38" s="1070"/>
      <c r="V38" s="1070">
        <v>306</v>
      </c>
      <c r="W38" s="1070"/>
      <c r="X38" s="1070"/>
      <c r="Y38" s="1070"/>
      <c r="Z38" s="1070"/>
      <c r="AA38" s="1070">
        <v>5</v>
      </c>
      <c r="AB38" s="1070"/>
      <c r="AC38" s="1070"/>
      <c r="AD38" s="1070"/>
      <c r="AE38" s="1071"/>
      <c r="AF38" s="1045">
        <v>5</v>
      </c>
      <c r="AG38" s="1046"/>
      <c r="AH38" s="1046"/>
      <c r="AI38" s="1046"/>
      <c r="AJ38" s="1047"/>
      <c r="AK38" s="1006">
        <v>243</v>
      </c>
      <c r="AL38" s="997"/>
      <c r="AM38" s="997"/>
      <c r="AN38" s="997"/>
      <c r="AO38" s="997"/>
      <c r="AP38" s="997">
        <v>1622</v>
      </c>
      <c r="AQ38" s="997"/>
      <c r="AR38" s="997"/>
      <c r="AS38" s="997"/>
      <c r="AT38" s="997"/>
      <c r="AU38" s="997">
        <v>1618</v>
      </c>
      <c r="AV38" s="997"/>
      <c r="AW38" s="997"/>
      <c r="AX38" s="997"/>
      <c r="AY38" s="997"/>
      <c r="AZ38" s="1068" t="s">
        <v>548</v>
      </c>
      <c r="BA38" s="1068"/>
      <c r="BB38" s="1068"/>
      <c r="BC38" s="1068"/>
      <c r="BD38" s="1068"/>
      <c r="BE38" s="1058" t="s">
        <v>385</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389</v>
      </c>
      <c r="C39" s="1064"/>
      <c r="D39" s="1064"/>
      <c r="E39" s="1064"/>
      <c r="F39" s="1064"/>
      <c r="G39" s="1064"/>
      <c r="H39" s="1064"/>
      <c r="I39" s="1064"/>
      <c r="J39" s="1064"/>
      <c r="K39" s="1064"/>
      <c r="L39" s="1064"/>
      <c r="M39" s="1064"/>
      <c r="N39" s="1064"/>
      <c r="O39" s="1064"/>
      <c r="P39" s="1065"/>
      <c r="Q39" s="1069">
        <v>18</v>
      </c>
      <c r="R39" s="1070"/>
      <c r="S39" s="1070"/>
      <c r="T39" s="1070"/>
      <c r="U39" s="1070"/>
      <c r="V39" s="1070">
        <v>17</v>
      </c>
      <c r="W39" s="1070"/>
      <c r="X39" s="1070"/>
      <c r="Y39" s="1070"/>
      <c r="Z39" s="1070"/>
      <c r="AA39" s="1070">
        <v>1</v>
      </c>
      <c r="AB39" s="1070"/>
      <c r="AC39" s="1070"/>
      <c r="AD39" s="1070"/>
      <c r="AE39" s="1071"/>
      <c r="AF39" s="1045">
        <v>1</v>
      </c>
      <c r="AG39" s="1046"/>
      <c r="AH39" s="1046"/>
      <c r="AI39" s="1046"/>
      <c r="AJ39" s="1047"/>
      <c r="AK39" s="1006">
        <v>11</v>
      </c>
      <c r="AL39" s="997"/>
      <c r="AM39" s="997"/>
      <c r="AN39" s="997"/>
      <c r="AO39" s="997"/>
      <c r="AP39" s="997">
        <v>55</v>
      </c>
      <c r="AQ39" s="997"/>
      <c r="AR39" s="997"/>
      <c r="AS39" s="997"/>
      <c r="AT39" s="997"/>
      <c r="AU39" s="997">
        <v>55</v>
      </c>
      <c r="AV39" s="997"/>
      <c r="AW39" s="997"/>
      <c r="AX39" s="997"/>
      <c r="AY39" s="997"/>
      <c r="AZ39" s="1068" t="s">
        <v>549</v>
      </c>
      <c r="BA39" s="1068"/>
      <c r="BB39" s="1068"/>
      <c r="BC39" s="1068"/>
      <c r="BD39" s="1068"/>
      <c r="BE39" s="1058" t="s">
        <v>385</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t="s">
        <v>390</v>
      </c>
      <c r="C40" s="1064"/>
      <c r="D40" s="1064"/>
      <c r="E40" s="1064"/>
      <c r="F40" s="1064"/>
      <c r="G40" s="1064"/>
      <c r="H40" s="1064"/>
      <c r="I40" s="1064"/>
      <c r="J40" s="1064"/>
      <c r="K40" s="1064"/>
      <c r="L40" s="1064"/>
      <c r="M40" s="1064"/>
      <c r="N40" s="1064"/>
      <c r="O40" s="1064"/>
      <c r="P40" s="1065"/>
      <c r="Q40" s="1069">
        <v>157</v>
      </c>
      <c r="R40" s="1070"/>
      <c r="S40" s="1070"/>
      <c r="T40" s="1070"/>
      <c r="U40" s="1070"/>
      <c r="V40" s="1070">
        <v>157</v>
      </c>
      <c r="W40" s="1070"/>
      <c r="X40" s="1070"/>
      <c r="Y40" s="1070"/>
      <c r="Z40" s="1070"/>
      <c r="AA40" s="1070">
        <v>0</v>
      </c>
      <c r="AB40" s="1070"/>
      <c r="AC40" s="1070"/>
      <c r="AD40" s="1070"/>
      <c r="AE40" s="1071"/>
      <c r="AF40" s="1045">
        <v>0</v>
      </c>
      <c r="AG40" s="1046"/>
      <c r="AH40" s="1046"/>
      <c r="AI40" s="1046"/>
      <c r="AJ40" s="1047"/>
      <c r="AK40" s="1006">
        <v>120</v>
      </c>
      <c r="AL40" s="997"/>
      <c r="AM40" s="997"/>
      <c r="AN40" s="997"/>
      <c r="AO40" s="997"/>
      <c r="AP40" s="997" t="s">
        <v>544</v>
      </c>
      <c r="AQ40" s="997"/>
      <c r="AR40" s="997"/>
      <c r="AS40" s="997"/>
      <c r="AT40" s="997"/>
      <c r="AU40" s="997" t="s">
        <v>544</v>
      </c>
      <c r="AV40" s="997"/>
      <c r="AW40" s="997"/>
      <c r="AX40" s="997"/>
      <c r="AY40" s="997"/>
      <c r="AZ40" s="1068" t="s">
        <v>550</v>
      </c>
      <c r="BA40" s="1068"/>
      <c r="BB40" s="1068"/>
      <c r="BC40" s="1068"/>
      <c r="BD40" s="1068"/>
      <c r="BE40" s="1058" t="s">
        <v>385</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3121</v>
      </c>
      <c r="AG63" s="985"/>
      <c r="AH63" s="985"/>
      <c r="AI63" s="985"/>
      <c r="AJ63" s="1056"/>
      <c r="AK63" s="1057"/>
      <c r="AL63" s="989"/>
      <c r="AM63" s="989"/>
      <c r="AN63" s="989"/>
      <c r="AO63" s="989"/>
      <c r="AP63" s="985">
        <v>12922</v>
      </c>
      <c r="AQ63" s="985"/>
      <c r="AR63" s="985"/>
      <c r="AS63" s="985"/>
      <c r="AT63" s="985"/>
      <c r="AU63" s="985">
        <v>11525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551</v>
      </c>
      <c r="C68" s="1012"/>
      <c r="D68" s="1012"/>
      <c r="E68" s="1012"/>
      <c r="F68" s="1012"/>
      <c r="G68" s="1012"/>
      <c r="H68" s="1012"/>
      <c r="I68" s="1012"/>
      <c r="J68" s="1012"/>
      <c r="K68" s="1012"/>
      <c r="L68" s="1012"/>
      <c r="M68" s="1012"/>
      <c r="N68" s="1012"/>
      <c r="O68" s="1012"/>
      <c r="P68" s="1013"/>
      <c r="Q68" s="1014">
        <v>9274</v>
      </c>
      <c r="R68" s="1008"/>
      <c r="S68" s="1008"/>
      <c r="T68" s="1008"/>
      <c r="U68" s="1008"/>
      <c r="V68" s="1008">
        <v>9247</v>
      </c>
      <c r="W68" s="1008"/>
      <c r="X68" s="1008"/>
      <c r="Y68" s="1008"/>
      <c r="Z68" s="1008"/>
      <c r="AA68" s="1008">
        <v>27</v>
      </c>
      <c r="AB68" s="1008"/>
      <c r="AC68" s="1008"/>
      <c r="AD68" s="1008"/>
      <c r="AE68" s="1008"/>
      <c r="AF68" s="1008">
        <v>27</v>
      </c>
      <c r="AG68" s="1008"/>
      <c r="AH68" s="1008"/>
      <c r="AI68" s="1008"/>
      <c r="AJ68" s="1008"/>
      <c r="AK68" s="1008">
        <v>1475</v>
      </c>
      <c r="AL68" s="1008"/>
      <c r="AM68" s="1008"/>
      <c r="AN68" s="1008"/>
      <c r="AO68" s="1008"/>
      <c r="AP68" s="1008" t="s">
        <v>543</v>
      </c>
      <c r="AQ68" s="1008"/>
      <c r="AR68" s="1008"/>
      <c r="AS68" s="1008"/>
      <c r="AT68" s="1008"/>
      <c r="AU68" s="1008" t="s">
        <v>550</v>
      </c>
      <c r="AV68" s="1008"/>
      <c r="AW68" s="1008"/>
      <c r="AX68" s="1008"/>
      <c r="AY68" s="1008"/>
      <c r="AZ68" s="1009" t="s">
        <v>558</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73</v>
      </c>
      <c r="R69" s="997"/>
      <c r="S69" s="997"/>
      <c r="T69" s="997"/>
      <c r="U69" s="997"/>
      <c r="V69" s="997">
        <v>71</v>
      </c>
      <c r="W69" s="997"/>
      <c r="X69" s="997"/>
      <c r="Y69" s="997"/>
      <c r="Z69" s="997"/>
      <c r="AA69" s="997">
        <v>3</v>
      </c>
      <c r="AB69" s="997"/>
      <c r="AC69" s="997"/>
      <c r="AD69" s="997"/>
      <c r="AE69" s="997"/>
      <c r="AF69" s="997">
        <v>3</v>
      </c>
      <c r="AG69" s="997"/>
      <c r="AH69" s="997"/>
      <c r="AI69" s="997"/>
      <c r="AJ69" s="997"/>
      <c r="AK69" s="997" t="s">
        <v>550</v>
      </c>
      <c r="AL69" s="997"/>
      <c r="AM69" s="997"/>
      <c r="AN69" s="997"/>
      <c r="AO69" s="997"/>
      <c r="AP69" s="997" t="s">
        <v>550</v>
      </c>
      <c r="AQ69" s="997"/>
      <c r="AR69" s="997"/>
      <c r="AS69" s="997"/>
      <c r="AT69" s="997"/>
      <c r="AU69" s="997" t="s">
        <v>550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553</v>
      </c>
      <c r="C70" s="1001"/>
      <c r="D70" s="1001"/>
      <c r="E70" s="1001"/>
      <c r="F70" s="1001"/>
      <c r="G70" s="1001"/>
      <c r="H70" s="1001"/>
      <c r="I70" s="1001"/>
      <c r="J70" s="1001"/>
      <c r="K70" s="1001"/>
      <c r="L70" s="1001"/>
      <c r="M70" s="1001"/>
      <c r="N70" s="1001"/>
      <c r="O70" s="1001"/>
      <c r="P70" s="1002"/>
      <c r="Q70" s="1003">
        <v>549</v>
      </c>
      <c r="R70" s="997"/>
      <c r="S70" s="997"/>
      <c r="T70" s="997"/>
      <c r="U70" s="997"/>
      <c r="V70" s="997">
        <v>532</v>
      </c>
      <c r="W70" s="997"/>
      <c r="X70" s="997"/>
      <c r="Y70" s="997"/>
      <c r="Z70" s="997"/>
      <c r="AA70" s="997">
        <v>17</v>
      </c>
      <c r="AB70" s="997"/>
      <c r="AC70" s="997"/>
      <c r="AD70" s="997"/>
      <c r="AE70" s="997"/>
      <c r="AF70" s="997">
        <v>642</v>
      </c>
      <c r="AG70" s="997"/>
      <c r="AH70" s="997"/>
      <c r="AI70" s="997"/>
      <c r="AJ70" s="997"/>
      <c r="AK70" s="997" t="s">
        <v>544</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554</v>
      </c>
      <c r="C71" s="1001"/>
      <c r="D71" s="1001"/>
      <c r="E71" s="1001"/>
      <c r="F71" s="1001"/>
      <c r="G71" s="1001"/>
      <c r="H71" s="1001"/>
      <c r="I71" s="1001"/>
      <c r="J71" s="1001"/>
      <c r="K71" s="1001"/>
      <c r="L71" s="1001"/>
      <c r="M71" s="1001"/>
      <c r="N71" s="1001"/>
      <c r="O71" s="1001"/>
      <c r="P71" s="1002"/>
      <c r="Q71" s="1003">
        <v>207</v>
      </c>
      <c r="R71" s="997"/>
      <c r="S71" s="997"/>
      <c r="T71" s="997"/>
      <c r="U71" s="997"/>
      <c r="V71" s="997">
        <v>203</v>
      </c>
      <c r="W71" s="997"/>
      <c r="X71" s="997"/>
      <c r="Y71" s="997"/>
      <c r="Z71" s="997"/>
      <c r="AA71" s="997">
        <v>4</v>
      </c>
      <c r="AB71" s="997"/>
      <c r="AC71" s="997"/>
      <c r="AD71" s="997"/>
      <c r="AE71" s="997"/>
      <c r="AF71" s="997" t="s">
        <v>569</v>
      </c>
      <c r="AG71" s="997"/>
      <c r="AH71" s="997"/>
      <c r="AI71" s="997"/>
      <c r="AJ71" s="997"/>
      <c r="AK71" s="997" t="s">
        <v>550</v>
      </c>
      <c r="AL71" s="997"/>
      <c r="AM71" s="997"/>
      <c r="AN71" s="997"/>
      <c r="AO71" s="997"/>
      <c r="AP71" s="997">
        <v>181</v>
      </c>
      <c r="AQ71" s="997"/>
      <c r="AR71" s="997"/>
      <c r="AS71" s="997"/>
      <c r="AT71" s="997"/>
      <c r="AU71" s="997">
        <v>118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555</v>
      </c>
      <c r="C72" s="1001"/>
      <c r="D72" s="1001"/>
      <c r="E72" s="1001"/>
      <c r="F72" s="1001"/>
      <c r="G72" s="1001"/>
      <c r="H72" s="1001"/>
      <c r="I72" s="1001"/>
      <c r="J72" s="1001"/>
      <c r="K72" s="1001"/>
      <c r="L72" s="1001"/>
      <c r="M72" s="1001"/>
      <c r="N72" s="1001"/>
      <c r="O72" s="1001"/>
      <c r="P72" s="1002"/>
      <c r="Q72" s="1003">
        <v>126</v>
      </c>
      <c r="R72" s="997"/>
      <c r="S72" s="997"/>
      <c r="T72" s="997"/>
      <c r="U72" s="997"/>
      <c r="V72" s="997">
        <v>126</v>
      </c>
      <c r="W72" s="997"/>
      <c r="X72" s="997"/>
      <c r="Y72" s="997"/>
      <c r="Z72" s="997"/>
      <c r="AA72" s="997">
        <v>0</v>
      </c>
      <c r="AB72" s="997"/>
      <c r="AC72" s="997"/>
      <c r="AD72" s="997"/>
      <c r="AE72" s="997"/>
      <c r="AF72" s="997">
        <v>0</v>
      </c>
      <c r="AG72" s="997"/>
      <c r="AH72" s="997"/>
      <c r="AI72" s="997"/>
      <c r="AJ72" s="997"/>
      <c r="AK72" s="997" t="s">
        <v>550</v>
      </c>
      <c r="AL72" s="997"/>
      <c r="AM72" s="997"/>
      <c r="AN72" s="997"/>
      <c r="AO72" s="997"/>
      <c r="AP72" s="997" t="s">
        <v>550</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556</v>
      </c>
      <c r="C73" s="1001"/>
      <c r="D73" s="1001"/>
      <c r="E73" s="1001"/>
      <c r="F73" s="1001"/>
      <c r="G73" s="1001"/>
      <c r="H73" s="1001"/>
      <c r="I73" s="1001"/>
      <c r="J73" s="1001"/>
      <c r="K73" s="1001"/>
      <c r="L73" s="1001"/>
      <c r="M73" s="1001"/>
      <c r="N73" s="1001"/>
      <c r="O73" s="1001"/>
      <c r="P73" s="1002"/>
      <c r="Q73" s="1003">
        <v>250</v>
      </c>
      <c r="R73" s="997"/>
      <c r="S73" s="997"/>
      <c r="T73" s="997"/>
      <c r="U73" s="997"/>
      <c r="V73" s="997">
        <v>225</v>
      </c>
      <c r="W73" s="997"/>
      <c r="X73" s="997"/>
      <c r="Y73" s="997"/>
      <c r="Z73" s="997"/>
      <c r="AA73" s="997">
        <v>26</v>
      </c>
      <c r="AB73" s="997"/>
      <c r="AC73" s="997"/>
      <c r="AD73" s="997"/>
      <c r="AE73" s="997"/>
      <c r="AF73" s="997">
        <v>26</v>
      </c>
      <c r="AG73" s="997"/>
      <c r="AH73" s="997"/>
      <c r="AI73" s="997"/>
      <c r="AJ73" s="997"/>
      <c r="AK73" s="997" t="s">
        <v>549</v>
      </c>
      <c r="AL73" s="997"/>
      <c r="AM73" s="997"/>
      <c r="AN73" s="997"/>
      <c r="AO73" s="997"/>
      <c r="AP73" s="997" t="s">
        <v>544</v>
      </c>
      <c r="AQ73" s="997"/>
      <c r="AR73" s="997"/>
      <c r="AS73" s="997"/>
      <c r="AT73" s="997"/>
      <c r="AU73" s="997" t="s">
        <v>544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557</v>
      </c>
      <c r="C74" s="1001"/>
      <c r="D74" s="1001"/>
      <c r="E74" s="1001"/>
      <c r="F74" s="1001"/>
      <c r="G74" s="1001"/>
      <c r="H74" s="1001"/>
      <c r="I74" s="1001"/>
      <c r="J74" s="1001"/>
      <c r="K74" s="1001"/>
      <c r="L74" s="1001"/>
      <c r="M74" s="1001"/>
      <c r="N74" s="1001"/>
      <c r="O74" s="1001"/>
      <c r="P74" s="1002"/>
      <c r="Q74" s="1003">
        <v>242051</v>
      </c>
      <c r="R74" s="997"/>
      <c r="S74" s="997"/>
      <c r="T74" s="997"/>
      <c r="U74" s="997"/>
      <c r="V74" s="997">
        <v>233409</v>
      </c>
      <c r="W74" s="997"/>
      <c r="X74" s="997"/>
      <c r="Y74" s="997"/>
      <c r="Z74" s="997"/>
      <c r="AA74" s="997">
        <v>8642</v>
      </c>
      <c r="AB74" s="997"/>
      <c r="AC74" s="997"/>
      <c r="AD74" s="997"/>
      <c r="AE74" s="997"/>
      <c r="AF74" s="997">
        <v>8642</v>
      </c>
      <c r="AG74" s="997"/>
      <c r="AH74" s="997"/>
      <c r="AI74" s="997"/>
      <c r="AJ74" s="997"/>
      <c r="AK74" s="997">
        <v>287</v>
      </c>
      <c r="AL74" s="997"/>
      <c r="AM74" s="997"/>
      <c r="AN74" s="997"/>
      <c r="AO74" s="997"/>
      <c r="AP74" s="997" t="s">
        <v>559</v>
      </c>
      <c r="AQ74" s="997"/>
      <c r="AR74" s="997"/>
      <c r="AS74" s="997"/>
      <c r="AT74" s="997"/>
      <c r="AU74" s="997" t="s">
        <v>544</v>
      </c>
      <c r="AV74" s="997"/>
      <c r="AW74" s="997"/>
      <c r="AX74" s="997"/>
      <c r="AY74" s="997"/>
      <c r="AZ74" s="998" t="s">
        <v>560</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9340</v>
      </c>
      <c r="AG88" s="985"/>
      <c r="AH88" s="985"/>
      <c r="AI88" s="985"/>
      <c r="AJ88" s="985"/>
      <c r="AK88" s="989"/>
      <c r="AL88" s="989"/>
      <c r="AM88" s="989"/>
      <c r="AN88" s="989"/>
      <c r="AO88" s="989"/>
      <c r="AP88" s="985">
        <v>181</v>
      </c>
      <c r="AQ88" s="985"/>
      <c r="AR88" s="985"/>
      <c r="AS88" s="985"/>
      <c r="AT88" s="985"/>
      <c r="AU88" s="985">
        <v>118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382</v>
      </c>
      <c r="CS102" s="977"/>
      <c r="CT102" s="977"/>
      <c r="CU102" s="977"/>
      <c r="CV102" s="978"/>
      <c r="CW102" s="976">
        <v>4</v>
      </c>
      <c r="CX102" s="977"/>
      <c r="CY102" s="977"/>
      <c r="CZ102" s="977"/>
      <c r="DA102" s="978"/>
      <c r="DB102" s="976" t="s">
        <v>567</v>
      </c>
      <c r="DC102" s="977"/>
      <c r="DD102" s="977"/>
      <c r="DE102" s="977"/>
      <c r="DF102" s="978"/>
      <c r="DG102" s="976" t="s">
        <v>567</v>
      </c>
      <c r="DH102" s="977"/>
      <c r="DI102" s="977"/>
      <c r="DJ102" s="977"/>
      <c r="DK102" s="978"/>
      <c r="DL102" s="976" t="s">
        <v>567</v>
      </c>
      <c r="DM102" s="977"/>
      <c r="DN102" s="977"/>
      <c r="DO102" s="977"/>
      <c r="DP102" s="978"/>
      <c r="DQ102" s="976" t="s">
        <v>568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2933267</v>
      </c>
      <c r="AB110" s="903"/>
      <c r="AC110" s="903"/>
      <c r="AD110" s="903"/>
      <c r="AE110" s="904"/>
      <c r="AF110" s="905">
        <v>2971041</v>
      </c>
      <c r="AG110" s="903"/>
      <c r="AH110" s="903"/>
      <c r="AI110" s="903"/>
      <c r="AJ110" s="904"/>
      <c r="AK110" s="905">
        <v>2999330</v>
      </c>
      <c r="AL110" s="903"/>
      <c r="AM110" s="903"/>
      <c r="AN110" s="903"/>
      <c r="AO110" s="904"/>
      <c r="AP110" s="906">
        <v>34</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22770231</v>
      </c>
      <c r="BR110" s="830"/>
      <c r="BS110" s="830"/>
      <c r="BT110" s="830"/>
      <c r="BU110" s="830"/>
      <c r="BV110" s="830">
        <v>21837241</v>
      </c>
      <c r="BW110" s="830"/>
      <c r="BX110" s="830"/>
      <c r="BY110" s="830"/>
      <c r="BZ110" s="830"/>
      <c r="CA110" s="830">
        <v>21076681</v>
      </c>
      <c r="CB110" s="830"/>
      <c r="CC110" s="830"/>
      <c r="CD110" s="830"/>
      <c r="CE110" s="830"/>
      <c r="CF110" s="891">
        <v>239.2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258151</v>
      </c>
      <c r="BR111" s="801"/>
      <c r="BS111" s="801"/>
      <c r="BT111" s="801"/>
      <c r="BU111" s="801"/>
      <c r="BV111" s="801">
        <v>217706</v>
      </c>
      <c r="BW111" s="801"/>
      <c r="BX111" s="801"/>
      <c r="BY111" s="801"/>
      <c r="BZ111" s="801"/>
      <c r="CA111" s="801">
        <v>177153</v>
      </c>
      <c r="CB111" s="801"/>
      <c r="CC111" s="801"/>
      <c r="CD111" s="801"/>
      <c r="CE111" s="801"/>
      <c r="CF111" s="878">
        <v>2</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416</v>
      </c>
      <c r="DH111" s="801"/>
      <c r="DI111" s="801"/>
      <c r="DJ111" s="801"/>
      <c r="DK111" s="801"/>
      <c r="DL111" s="801" t="s">
        <v>416</v>
      </c>
      <c r="DM111" s="801"/>
      <c r="DN111" s="801"/>
      <c r="DO111" s="801"/>
      <c r="DP111" s="801"/>
      <c r="DQ111" s="801" t="s">
        <v>416</v>
      </c>
      <c r="DR111" s="801"/>
      <c r="DS111" s="801"/>
      <c r="DT111" s="801"/>
      <c r="DU111" s="801"/>
      <c r="DV111" s="853" t="s">
        <v>416</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12792422</v>
      </c>
      <c r="BR112" s="801"/>
      <c r="BS112" s="801"/>
      <c r="BT112" s="801"/>
      <c r="BU112" s="801"/>
      <c r="BV112" s="801">
        <v>12114059</v>
      </c>
      <c r="BW112" s="801"/>
      <c r="BX112" s="801"/>
      <c r="BY112" s="801"/>
      <c r="BZ112" s="801"/>
      <c r="CA112" s="801">
        <v>11525499</v>
      </c>
      <c r="CB112" s="801"/>
      <c r="CC112" s="801"/>
      <c r="CD112" s="801"/>
      <c r="CE112" s="801"/>
      <c r="CF112" s="878">
        <v>130.80000000000001</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990426</v>
      </c>
      <c r="AB113" s="939"/>
      <c r="AC113" s="939"/>
      <c r="AD113" s="939"/>
      <c r="AE113" s="940"/>
      <c r="AF113" s="941">
        <v>975402</v>
      </c>
      <c r="AG113" s="939"/>
      <c r="AH113" s="939"/>
      <c r="AI113" s="939"/>
      <c r="AJ113" s="940"/>
      <c r="AK113" s="941">
        <v>971323</v>
      </c>
      <c r="AL113" s="939"/>
      <c r="AM113" s="939"/>
      <c r="AN113" s="939"/>
      <c r="AO113" s="940"/>
      <c r="AP113" s="942">
        <v>11</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150368</v>
      </c>
      <c r="BR113" s="801"/>
      <c r="BS113" s="801"/>
      <c r="BT113" s="801"/>
      <c r="BU113" s="801"/>
      <c r="BV113" s="801">
        <v>134115</v>
      </c>
      <c r="BW113" s="801"/>
      <c r="BX113" s="801"/>
      <c r="BY113" s="801"/>
      <c r="BZ113" s="801"/>
      <c r="CA113" s="801">
        <v>117749</v>
      </c>
      <c r="CB113" s="801"/>
      <c r="CC113" s="801"/>
      <c r="CD113" s="801"/>
      <c r="CE113" s="801"/>
      <c r="CF113" s="878">
        <v>1.3</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17261</v>
      </c>
      <c r="AB114" s="814"/>
      <c r="AC114" s="814"/>
      <c r="AD114" s="814"/>
      <c r="AE114" s="815"/>
      <c r="AF114" s="816">
        <v>17261</v>
      </c>
      <c r="AG114" s="814"/>
      <c r="AH114" s="814"/>
      <c r="AI114" s="814"/>
      <c r="AJ114" s="815"/>
      <c r="AK114" s="816">
        <v>17262</v>
      </c>
      <c r="AL114" s="814"/>
      <c r="AM114" s="814"/>
      <c r="AN114" s="814"/>
      <c r="AO114" s="815"/>
      <c r="AP114" s="784">
        <v>0.2</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2943590</v>
      </c>
      <c r="BR114" s="801"/>
      <c r="BS114" s="801"/>
      <c r="BT114" s="801"/>
      <c r="BU114" s="801"/>
      <c r="BV114" s="801">
        <v>2691463</v>
      </c>
      <c r="BW114" s="801"/>
      <c r="BX114" s="801"/>
      <c r="BY114" s="801"/>
      <c r="BZ114" s="801"/>
      <c r="CA114" s="801">
        <v>2620386</v>
      </c>
      <c r="CB114" s="801"/>
      <c r="CC114" s="801"/>
      <c r="CD114" s="801"/>
      <c r="CE114" s="801"/>
      <c r="CF114" s="878">
        <v>29.7</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52942</v>
      </c>
      <c r="AB115" s="939"/>
      <c r="AC115" s="939"/>
      <c r="AD115" s="939"/>
      <c r="AE115" s="940"/>
      <c r="AF115" s="941">
        <v>44971</v>
      </c>
      <c r="AG115" s="939"/>
      <c r="AH115" s="939"/>
      <c r="AI115" s="939"/>
      <c r="AJ115" s="940"/>
      <c r="AK115" s="941">
        <v>44369</v>
      </c>
      <c r="AL115" s="939"/>
      <c r="AM115" s="939"/>
      <c r="AN115" s="939"/>
      <c r="AO115" s="940"/>
      <c r="AP115" s="942">
        <v>0.5</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184120</v>
      </c>
      <c r="DH116" s="814"/>
      <c r="DI116" s="814"/>
      <c r="DJ116" s="814"/>
      <c r="DK116" s="815"/>
      <c r="DL116" s="816">
        <v>156114</v>
      </c>
      <c r="DM116" s="814"/>
      <c r="DN116" s="814"/>
      <c r="DO116" s="814"/>
      <c r="DP116" s="815"/>
      <c r="DQ116" s="816">
        <v>127571</v>
      </c>
      <c r="DR116" s="814"/>
      <c r="DS116" s="814"/>
      <c r="DT116" s="814"/>
      <c r="DU116" s="815"/>
      <c r="DV116" s="784">
        <v>1.4</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3993896</v>
      </c>
      <c r="AB117" s="925"/>
      <c r="AC117" s="925"/>
      <c r="AD117" s="925"/>
      <c r="AE117" s="926"/>
      <c r="AF117" s="928">
        <v>4008675</v>
      </c>
      <c r="AG117" s="925"/>
      <c r="AH117" s="925"/>
      <c r="AI117" s="925"/>
      <c r="AJ117" s="926"/>
      <c r="AK117" s="928">
        <v>4032284</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436</v>
      </c>
      <c r="BP118" s="868"/>
      <c r="BQ118" s="887">
        <v>38914762</v>
      </c>
      <c r="BR118" s="888"/>
      <c r="BS118" s="888"/>
      <c r="BT118" s="888"/>
      <c r="BU118" s="888"/>
      <c r="BV118" s="888">
        <v>36994584</v>
      </c>
      <c r="BW118" s="888"/>
      <c r="BX118" s="888"/>
      <c r="BY118" s="888"/>
      <c r="BZ118" s="888"/>
      <c r="CA118" s="888">
        <v>35517468</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10257978</v>
      </c>
      <c r="BR119" s="830"/>
      <c r="BS119" s="830"/>
      <c r="BT119" s="830"/>
      <c r="BU119" s="830"/>
      <c r="BV119" s="830">
        <v>11193349</v>
      </c>
      <c r="BW119" s="830"/>
      <c r="BX119" s="830"/>
      <c r="BY119" s="830"/>
      <c r="BZ119" s="830"/>
      <c r="CA119" s="830">
        <v>12187478</v>
      </c>
      <c r="CB119" s="830"/>
      <c r="CC119" s="830"/>
      <c r="CD119" s="830"/>
      <c r="CE119" s="830"/>
      <c r="CF119" s="891">
        <v>138.30000000000001</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74031</v>
      </c>
      <c r="DH119" s="747"/>
      <c r="DI119" s="747"/>
      <c r="DJ119" s="747"/>
      <c r="DK119" s="748"/>
      <c r="DL119" s="749">
        <v>61592</v>
      </c>
      <c r="DM119" s="747"/>
      <c r="DN119" s="747"/>
      <c r="DO119" s="747"/>
      <c r="DP119" s="748"/>
      <c r="DQ119" s="749">
        <v>49582</v>
      </c>
      <c r="DR119" s="747"/>
      <c r="DS119" s="747"/>
      <c r="DT119" s="747"/>
      <c r="DU119" s="748"/>
      <c r="DV119" s="837">
        <v>0.6</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646800</v>
      </c>
      <c r="BR120" s="801"/>
      <c r="BS120" s="801"/>
      <c r="BT120" s="801"/>
      <c r="BU120" s="801"/>
      <c r="BV120" s="801">
        <v>558086</v>
      </c>
      <c r="BW120" s="801"/>
      <c r="BX120" s="801"/>
      <c r="BY120" s="801"/>
      <c r="BZ120" s="801"/>
      <c r="CA120" s="801">
        <v>452539</v>
      </c>
      <c r="CB120" s="801"/>
      <c r="CC120" s="801"/>
      <c r="CD120" s="801"/>
      <c r="CE120" s="801"/>
      <c r="CF120" s="878">
        <v>5.0999999999999996</v>
      </c>
      <c r="CG120" s="879"/>
      <c r="CH120" s="879"/>
      <c r="CI120" s="879"/>
      <c r="CJ120" s="879"/>
      <c r="CK120" s="880" t="s">
        <v>442</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8401495</v>
      </c>
      <c r="DH120" s="830"/>
      <c r="DI120" s="830"/>
      <c r="DJ120" s="830"/>
      <c r="DK120" s="830"/>
      <c r="DL120" s="830">
        <v>7988296</v>
      </c>
      <c r="DM120" s="830"/>
      <c r="DN120" s="830"/>
      <c r="DO120" s="830"/>
      <c r="DP120" s="830"/>
      <c r="DQ120" s="830">
        <v>7639755</v>
      </c>
      <c r="DR120" s="830"/>
      <c r="DS120" s="830"/>
      <c r="DT120" s="830"/>
      <c r="DU120" s="830"/>
      <c r="DV120" s="831">
        <v>86.7</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26008369</v>
      </c>
      <c r="BR121" s="888"/>
      <c r="BS121" s="888"/>
      <c r="BT121" s="888"/>
      <c r="BU121" s="888"/>
      <c r="BV121" s="888">
        <v>25050498</v>
      </c>
      <c r="BW121" s="888"/>
      <c r="BX121" s="888"/>
      <c r="BY121" s="888"/>
      <c r="BZ121" s="888"/>
      <c r="CA121" s="888">
        <v>24031407</v>
      </c>
      <c r="CB121" s="888"/>
      <c r="CC121" s="888"/>
      <c r="CD121" s="888"/>
      <c r="CE121" s="888"/>
      <c r="CF121" s="889">
        <v>272.7</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1861574</v>
      </c>
      <c r="DH121" s="801"/>
      <c r="DI121" s="801"/>
      <c r="DJ121" s="801"/>
      <c r="DK121" s="801"/>
      <c r="DL121" s="801">
        <v>1740640</v>
      </c>
      <c r="DM121" s="801"/>
      <c r="DN121" s="801"/>
      <c r="DO121" s="801"/>
      <c r="DP121" s="801"/>
      <c r="DQ121" s="801">
        <v>1618450</v>
      </c>
      <c r="DR121" s="801"/>
      <c r="DS121" s="801"/>
      <c r="DT121" s="801"/>
      <c r="DU121" s="801"/>
      <c r="DV121" s="853">
        <v>18.399999999999999</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445</v>
      </c>
      <c r="BP122" s="868"/>
      <c r="BQ122" s="869">
        <v>36913147</v>
      </c>
      <c r="BR122" s="870"/>
      <c r="BS122" s="870"/>
      <c r="BT122" s="870"/>
      <c r="BU122" s="870"/>
      <c r="BV122" s="870">
        <v>36801933</v>
      </c>
      <c r="BW122" s="870"/>
      <c r="BX122" s="870"/>
      <c r="BY122" s="870"/>
      <c r="BZ122" s="870"/>
      <c r="CA122" s="870">
        <v>36671424</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1412377</v>
      </c>
      <c r="DH122" s="801"/>
      <c r="DI122" s="801"/>
      <c r="DJ122" s="801"/>
      <c r="DK122" s="801"/>
      <c r="DL122" s="801">
        <v>1329488</v>
      </c>
      <c r="DM122" s="801"/>
      <c r="DN122" s="801"/>
      <c r="DO122" s="801"/>
      <c r="DP122" s="801"/>
      <c r="DQ122" s="801">
        <v>1236643</v>
      </c>
      <c r="DR122" s="801"/>
      <c r="DS122" s="801"/>
      <c r="DT122" s="801"/>
      <c r="DU122" s="801"/>
      <c r="DV122" s="853">
        <v>14</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31598</v>
      </c>
      <c r="AB123" s="814"/>
      <c r="AC123" s="814"/>
      <c r="AD123" s="814"/>
      <c r="AE123" s="815"/>
      <c r="AF123" s="816">
        <v>31567</v>
      </c>
      <c r="AG123" s="814"/>
      <c r="AH123" s="814"/>
      <c r="AI123" s="814"/>
      <c r="AJ123" s="815"/>
      <c r="AK123" s="816">
        <v>31536</v>
      </c>
      <c r="AL123" s="814"/>
      <c r="AM123" s="814"/>
      <c r="AN123" s="814"/>
      <c r="AO123" s="815"/>
      <c r="AP123" s="784">
        <v>0.4</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20.9</v>
      </c>
      <c r="BR123" s="862"/>
      <c r="BS123" s="862"/>
      <c r="BT123" s="862"/>
      <c r="BU123" s="862"/>
      <c r="BV123" s="862">
        <v>2.1</v>
      </c>
      <c r="BW123" s="862"/>
      <c r="BX123" s="862"/>
      <c r="BY123" s="862"/>
      <c r="BZ123" s="862"/>
      <c r="CA123" s="862" t="s">
        <v>448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489152</v>
      </c>
      <c r="DH123" s="814"/>
      <c r="DI123" s="814"/>
      <c r="DJ123" s="814"/>
      <c r="DK123" s="815"/>
      <c r="DL123" s="816">
        <v>470423</v>
      </c>
      <c r="DM123" s="814"/>
      <c r="DN123" s="814"/>
      <c r="DO123" s="814"/>
      <c r="DP123" s="815"/>
      <c r="DQ123" s="816">
        <v>489383</v>
      </c>
      <c r="DR123" s="814"/>
      <c r="DS123" s="814"/>
      <c r="DT123" s="814"/>
      <c r="DU123" s="815"/>
      <c r="DV123" s="784">
        <v>5.6</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v>627824</v>
      </c>
      <c r="DH124" s="747"/>
      <c r="DI124" s="747"/>
      <c r="DJ124" s="747"/>
      <c r="DK124" s="748"/>
      <c r="DL124" s="749">
        <v>585212</v>
      </c>
      <c r="DM124" s="747"/>
      <c r="DN124" s="747"/>
      <c r="DO124" s="747"/>
      <c r="DP124" s="748"/>
      <c r="DQ124" s="749">
        <v>541268</v>
      </c>
      <c r="DR124" s="747"/>
      <c r="DS124" s="747"/>
      <c r="DT124" s="747"/>
      <c r="DU124" s="748"/>
      <c r="DV124" s="837">
        <v>6.1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21344</v>
      </c>
      <c r="AB126" s="814"/>
      <c r="AC126" s="814"/>
      <c r="AD126" s="814"/>
      <c r="AE126" s="815"/>
      <c r="AF126" s="816">
        <v>13404</v>
      </c>
      <c r="AG126" s="814"/>
      <c r="AH126" s="814"/>
      <c r="AI126" s="814"/>
      <c r="AJ126" s="815"/>
      <c r="AK126" s="816">
        <v>12833</v>
      </c>
      <c r="AL126" s="814"/>
      <c r="AM126" s="814"/>
      <c r="AN126" s="814"/>
      <c r="AO126" s="815"/>
      <c r="AP126" s="784">
        <v>0.1</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459</v>
      </c>
      <c r="AY127" s="788"/>
      <c r="AZ127" s="788"/>
      <c r="BA127" s="788"/>
      <c r="BB127" s="788"/>
      <c r="BC127" s="788"/>
      <c r="BD127" s="788"/>
      <c r="BE127" s="789"/>
      <c r="BF127" s="790" t="s">
        <v>448</v>
      </c>
      <c r="BG127" s="791"/>
      <c r="BH127" s="791"/>
      <c r="BI127" s="791"/>
      <c r="BJ127" s="791"/>
      <c r="BK127" s="791"/>
      <c r="BL127" s="792"/>
      <c r="BM127" s="790">
        <v>13.1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99506</v>
      </c>
      <c r="AB128" s="754"/>
      <c r="AC128" s="754"/>
      <c r="AD128" s="754"/>
      <c r="AE128" s="755"/>
      <c r="AF128" s="756">
        <v>98702</v>
      </c>
      <c r="AG128" s="754"/>
      <c r="AH128" s="754"/>
      <c r="AI128" s="754"/>
      <c r="AJ128" s="755"/>
      <c r="AK128" s="756">
        <v>90660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465</v>
      </c>
      <c r="BG128" s="821"/>
      <c r="BH128" s="821"/>
      <c r="BI128" s="821"/>
      <c r="BJ128" s="821"/>
      <c r="BK128" s="821"/>
      <c r="BL128" s="822"/>
      <c r="BM128" s="820">
        <v>18.100000000000001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12212801</v>
      </c>
      <c r="AB129" s="814"/>
      <c r="AC129" s="814"/>
      <c r="AD129" s="814"/>
      <c r="AE129" s="815"/>
      <c r="AF129" s="816">
        <v>11736247</v>
      </c>
      <c r="AG129" s="814"/>
      <c r="AH129" s="814"/>
      <c r="AI129" s="814"/>
      <c r="AJ129" s="815"/>
      <c r="AK129" s="816">
        <v>11612837</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2661549</v>
      </c>
      <c r="AB130" s="814"/>
      <c r="AC130" s="814"/>
      <c r="AD130" s="814"/>
      <c r="AE130" s="815"/>
      <c r="AF130" s="816">
        <v>2787599</v>
      </c>
      <c r="AG130" s="814"/>
      <c r="AH130" s="814"/>
      <c r="AI130" s="814"/>
      <c r="AJ130" s="815"/>
      <c r="AK130" s="816">
        <v>2801782</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412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9551252</v>
      </c>
      <c r="AB131" s="747"/>
      <c r="AC131" s="747"/>
      <c r="AD131" s="747"/>
      <c r="AE131" s="748"/>
      <c r="AF131" s="749">
        <v>8948648</v>
      </c>
      <c r="AG131" s="747"/>
      <c r="AH131" s="747"/>
      <c r="AI131" s="747"/>
      <c r="AJ131" s="748"/>
      <c r="AK131" s="749">
        <v>8811055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12.907637660000001</v>
      </c>
      <c r="AB132" s="770"/>
      <c r="AC132" s="770"/>
      <c r="AD132" s="770"/>
      <c r="AE132" s="771"/>
      <c r="AF132" s="772">
        <v>12.54238629</v>
      </c>
      <c r="AG132" s="770"/>
      <c r="AH132" s="770"/>
      <c r="AI132" s="770"/>
      <c r="AJ132" s="771"/>
      <c r="AK132" s="772">
        <v>12.936498520000001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13.4</v>
      </c>
      <c r="AB133" s="779"/>
      <c r="AC133" s="779"/>
      <c r="AD133" s="779"/>
      <c r="AE133" s="780"/>
      <c r="AF133" s="778">
        <v>12.7</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2468817</v>
      </c>
      <c r="L9" s="264">
        <v>96585</v>
      </c>
      <c r="M9" s="265">
        <v>71916</v>
      </c>
      <c r="N9" s="266">
        <v>34.299999999999997</v>
      </c>
    </row>
    <row r="10" spans="1:16" x14ac:dyDescent="0.15">
      <c r="A10" s="248"/>
      <c r="B10" s="244"/>
      <c r="C10" s="244"/>
      <c r="D10" s="244"/>
      <c r="E10" s="244"/>
      <c r="F10" s="244"/>
      <c r="G10" s="1163" t="s">
        <v>483</v>
      </c>
      <c r="H10" s="1164"/>
      <c r="I10" s="1164"/>
      <c r="J10" s="1165"/>
      <c r="K10" s="267">
        <v>304315</v>
      </c>
      <c r="L10" s="268">
        <v>11905</v>
      </c>
      <c r="M10" s="269">
        <v>7911</v>
      </c>
      <c r="N10" s="270">
        <v>50.5</v>
      </c>
    </row>
    <row r="11" spans="1:16" ht="13.5" customHeight="1" x14ac:dyDescent="0.15">
      <c r="A11" s="248"/>
      <c r="B11" s="244"/>
      <c r="C11" s="244"/>
      <c r="D11" s="244"/>
      <c r="E11" s="244"/>
      <c r="F11" s="244"/>
      <c r="G11" s="1163" t="s">
        <v>484</v>
      </c>
      <c r="H11" s="1164"/>
      <c r="I11" s="1164"/>
      <c r="J11" s="1165"/>
      <c r="K11" s="267">
        <v>56217</v>
      </c>
      <c r="L11" s="268">
        <v>2199</v>
      </c>
      <c r="M11" s="269">
        <v>7787</v>
      </c>
      <c r="N11" s="270">
        <v>-71.8</v>
      </c>
    </row>
    <row r="12" spans="1:16" ht="13.5" customHeight="1" x14ac:dyDescent="0.15">
      <c r="A12" s="248"/>
      <c r="B12" s="244"/>
      <c r="C12" s="244"/>
      <c r="D12" s="244"/>
      <c r="E12" s="244"/>
      <c r="F12" s="244"/>
      <c r="G12" s="1163" t="s">
        <v>485</v>
      </c>
      <c r="H12" s="1164"/>
      <c r="I12" s="1164"/>
      <c r="J12" s="1165"/>
      <c r="K12" s="267">
        <v>104190</v>
      </c>
      <c r="L12" s="268">
        <v>4076</v>
      </c>
      <c r="M12" s="269">
        <v>906</v>
      </c>
      <c r="N12" s="270">
        <v>349.9</v>
      </c>
    </row>
    <row r="13" spans="1:16" ht="13.5" customHeight="1" x14ac:dyDescent="0.15">
      <c r="A13" s="248"/>
      <c r="B13" s="244"/>
      <c r="C13" s="244"/>
      <c r="D13" s="244"/>
      <c r="E13" s="244"/>
      <c r="F13" s="244"/>
      <c r="G13" s="1163" t="s">
        <v>486</v>
      </c>
      <c r="H13" s="1164"/>
      <c r="I13" s="1164"/>
      <c r="J13" s="1165"/>
      <c r="K13" s="267" t="s">
        <v>487</v>
      </c>
      <c r="L13" s="268" t="s">
        <v>487</v>
      </c>
      <c r="M13" s="269">
        <v>13</v>
      </c>
      <c r="N13" s="270" t="s">
        <v>487</v>
      </c>
    </row>
    <row r="14" spans="1:16" ht="13.5" customHeight="1" x14ac:dyDescent="0.15">
      <c r="A14" s="248"/>
      <c r="B14" s="244"/>
      <c r="C14" s="244"/>
      <c r="D14" s="244"/>
      <c r="E14" s="244"/>
      <c r="F14" s="244"/>
      <c r="G14" s="1163" t="s">
        <v>488</v>
      </c>
      <c r="H14" s="1164"/>
      <c r="I14" s="1164"/>
      <c r="J14" s="1165"/>
      <c r="K14" s="267">
        <v>157956</v>
      </c>
      <c r="L14" s="268">
        <v>6180</v>
      </c>
      <c r="M14" s="269">
        <v>3077</v>
      </c>
      <c r="N14" s="270">
        <v>100.8</v>
      </c>
    </row>
    <row r="15" spans="1:16" ht="13.5" customHeight="1" x14ac:dyDescent="0.15">
      <c r="A15" s="248"/>
      <c r="B15" s="244"/>
      <c r="C15" s="244"/>
      <c r="D15" s="244"/>
      <c r="E15" s="244"/>
      <c r="F15" s="244"/>
      <c r="G15" s="1163" t="s">
        <v>489</v>
      </c>
      <c r="H15" s="1164"/>
      <c r="I15" s="1164"/>
      <c r="J15" s="1165"/>
      <c r="K15" s="267">
        <v>72717</v>
      </c>
      <c r="L15" s="268">
        <v>2845</v>
      </c>
      <c r="M15" s="269">
        <v>1653</v>
      </c>
      <c r="N15" s="270">
        <v>72.099999999999994</v>
      </c>
    </row>
    <row r="16" spans="1:16" x14ac:dyDescent="0.15">
      <c r="A16" s="248"/>
      <c r="B16" s="244"/>
      <c r="C16" s="244"/>
      <c r="D16" s="244"/>
      <c r="E16" s="244"/>
      <c r="F16" s="244"/>
      <c r="G16" s="1166" t="s">
        <v>490</v>
      </c>
      <c r="H16" s="1167"/>
      <c r="I16" s="1167"/>
      <c r="J16" s="1168"/>
      <c r="K16" s="268">
        <v>-194127</v>
      </c>
      <c r="L16" s="268">
        <v>-7595</v>
      </c>
      <c r="M16" s="269">
        <v>-7483</v>
      </c>
      <c r="N16" s="270">
        <v>1.5</v>
      </c>
    </row>
    <row r="17" spans="1:16" x14ac:dyDescent="0.15">
      <c r="A17" s="248"/>
      <c r="B17" s="244"/>
      <c r="C17" s="244"/>
      <c r="D17" s="244"/>
      <c r="E17" s="244"/>
      <c r="F17" s="244"/>
      <c r="G17" s="1166" t="s">
        <v>165</v>
      </c>
      <c r="H17" s="1167"/>
      <c r="I17" s="1167"/>
      <c r="J17" s="1168"/>
      <c r="K17" s="268">
        <v>2970085</v>
      </c>
      <c r="L17" s="268">
        <v>116196</v>
      </c>
      <c r="M17" s="269">
        <v>85779</v>
      </c>
      <c r="N17" s="270">
        <v>35.5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12.64</v>
      </c>
      <c r="L21" s="281">
        <v>8.2100000000000009</v>
      </c>
      <c r="M21" s="282">
        <v>4.43</v>
      </c>
      <c r="N21" s="249"/>
      <c r="O21" s="283"/>
      <c r="P21" s="279"/>
    </row>
    <row r="22" spans="1:16" s="284" customFormat="1" x14ac:dyDescent="0.15">
      <c r="A22" s="279"/>
      <c r="B22" s="249"/>
      <c r="C22" s="249"/>
      <c r="D22" s="249"/>
      <c r="E22" s="249"/>
      <c r="F22" s="249"/>
      <c r="G22" s="1160" t="s">
        <v>496</v>
      </c>
      <c r="H22" s="1161"/>
      <c r="I22" s="1161"/>
      <c r="J22" s="1162"/>
      <c r="K22" s="285">
        <v>93.6</v>
      </c>
      <c r="L22" s="286">
        <v>97</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2999330</v>
      </c>
      <c r="L32" s="294">
        <v>117340</v>
      </c>
      <c r="M32" s="295">
        <v>51963</v>
      </c>
      <c r="N32" s="296">
        <v>125.8</v>
      </c>
    </row>
    <row r="33" spans="1:16" ht="13.5" customHeight="1" x14ac:dyDescent="0.15">
      <c r="A33" s="248"/>
      <c r="B33" s="244"/>
      <c r="C33" s="244"/>
      <c r="D33" s="244"/>
      <c r="E33" s="244"/>
      <c r="F33" s="244"/>
      <c r="G33" s="1151" t="s">
        <v>501</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502</v>
      </c>
      <c r="H34" s="1152"/>
      <c r="I34" s="1152"/>
      <c r="J34" s="1153"/>
      <c r="K34" s="294" t="s">
        <v>487</v>
      </c>
      <c r="L34" s="294" t="s">
        <v>487</v>
      </c>
      <c r="M34" s="295">
        <v>71</v>
      </c>
      <c r="N34" s="296" t="s">
        <v>487</v>
      </c>
    </row>
    <row r="35" spans="1:16" ht="27" customHeight="1" x14ac:dyDescent="0.15">
      <c r="A35" s="248"/>
      <c r="B35" s="244"/>
      <c r="C35" s="244"/>
      <c r="D35" s="244"/>
      <c r="E35" s="244"/>
      <c r="F35" s="244"/>
      <c r="G35" s="1151" t="s">
        <v>503</v>
      </c>
      <c r="H35" s="1152"/>
      <c r="I35" s="1152"/>
      <c r="J35" s="1153"/>
      <c r="K35" s="294">
        <v>971323</v>
      </c>
      <c r="L35" s="294">
        <v>38000</v>
      </c>
      <c r="M35" s="295">
        <v>20847</v>
      </c>
      <c r="N35" s="296">
        <v>82.3</v>
      </c>
    </row>
    <row r="36" spans="1:16" ht="27" customHeight="1" x14ac:dyDescent="0.15">
      <c r="A36" s="248"/>
      <c r="B36" s="244"/>
      <c r="C36" s="244"/>
      <c r="D36" s="244"/>
      <c r="E36" s="244"/>
      <c r="F36" s="244"/>
      <c r="G36" s="1151" t="s">
        <v>504</v>
      </c>
      <c r="H36" s="1152"/>
      <c r="I36" s="1152"/>
      <c r="J36" s="1153"/>
      <c r="K36" s="294">
        <v>17262</v>
      </c>
      <c r="L36" s="294">
        <v>675</v>
      </c>
      <c r="M36" s="295">
        <v>3529</v>
      </c>
      <c r="N36" s="296">
        <v>-80.900000000000006</v>
      </c>
    </row>
    <row r="37" spans="1:16" ht="13.5" customHeight="1" x14ac:dyDescent="0.15">
      <c r="A37" s="248"/>
      <c r="B37" s="244"/>
      <c r="C37" s="244"/>
      <c r="D37" s="244"/>
      <c r="E37" s="244"/>
      <c r="F37" s="244"/>
      <c r="G37" s="1151" t="s">
        <v>505</v>
      </c>
      <c r="H37" s="1152"/>
      <c r="I37" s="1152"/>
      <c r="J37" s="1153"/>
      <c r="K37" s="294">
        <v>44369</v>
      </c>
      <c r="L37" s="294">
        <v>1736</v>
      </c>
      <c r="M37" s="295">
        <v>828</v>
      </c>
      <c r="N37" s="296">
        <v>109.7</v>
      </c>
    </row>
    <row r="38" spans="1:16" ht="27" customHeight="1" x14ac:dyDescent="0.15">
      <c r="A38" s="248"/>
      <c r="B38" s="244"/>
      <c r="C38" s="244"/>
      <c r="D38" s="244"/>
      <c r="E38" s="244"/>
      <c r="F38" s="244"/>
      <c r="G38" s="1154" t="s">
        <v>506</v>
      </c>
      <c r="H38" s="1155"/>
      <c r="I38" s="1155"/>
      <c r="J38" s="1156"/>
      <c r="K38" s="297" t="s">
        <v>487</v>
      </c>
      <c r="L38" s="297" t="s">
        <v>487</v>
      </c>
      <c r="M38" s="298">
        <v>6</v>
      </c>
      <c r="N38" s="299" t="s">
        <v>487</v>
      </c>
      <c r="O38" s="293"/>
    </row>
    <row r="39" spans="1:16" x14ac:dyDescent="0.15">
      <c r="A39" s="248"/>
      <c r="B39" s="244"/>
      <c r="C39" s="244"/>
      <c r="D39" s="244"/>
      <c r="E39" s="244"/>
      <c r="F39" s="244"/>
      <c r="G39" s="1154" t="s">
        <v>507</v>
      </c>
      <c r="H39" s="1155"/>
      <c r="I39" s="1155"/>
      <c r="J39" s="1156"/>
      <c r="K39" s="300">
        <v>-90660</v>
      </c>
      <c r="L39" s="300">
        <v>-3547</v>
      </c>
      <c r="M39" s="301">
        <v>-4386</v>
      </c>
      <c r="N39" s="302">
        <v>-19.100000000000001</v>
      </c>
      <c r="O39" s="293"/>
    </row>
    <row r="40" spans="1:16" ht="27" customHeight="1" x14ac:dyDescent="0.15">
      <c r="A40" s="248"/>
      <c r="B40" s="244"/>
      <c r="C40" s="244"/>
      <c r="D40" s="244"/>
      <c r="E40" s="244"/>
      <c r="F40" s="244"/>
      <c r="G40" s="1151" t="s">
        <v>508</v>
      </c>
      <c r="H40" s="1152"/>
      <c r="I40" s="1152"/>
      <c r="J40" s="1153"/>
      <c r="K40" s="300">
        <v>-2801782</v>
      </c>
      <c r="L40" s="300">
        <v>-109612</v>
      </c>
      <c r="M40" s="301">
        <v>-50220</v>
      </c>
      <c r="N40" s="302">
        <v>118.3</v>
      </c>
      <c r="O40" s="293"/>
    </row>
    <row r="41" spans="1:16" x14ac:dyDescent="0.15">
      <c r="A41" s="248"/>
      <c r="B41" s="244"/>
      <c r="C41" s="244"/>
      <c r="D41" s="244"/>
      <c r="E41" s="244"/>
      <c r="F41" s="244"/>
      <c r="G41" s="1157" t="s">
        <v>276</v>
      </c>
      <c r="H41" s="1158"/>
      <c r="I41" s="1158"/>
      <c r="J41" s="1159"/>
      <c r="K41" s="294">
        <v>1139842</v>
      </c>
      <c r="L41" s="300">
        <v>44593</v>
      </c>
      <c r="M41" s="301">
        <v>22638</v>
      </c>
      <c r="N41" s="302">
        <v>97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3946569</v>
      </c>
      <c r="J51" s="320">
        <v>146942</v>
      </c>
      <c r="K51" s="321">
        <v>-37.700000000000003</v>
      </c>
      <c r="L51" s="322">
        <v>67201</v>
      </c>
      <c r="M51" s="323">
        <v>-22.2</v>
      </c>
      <c r="N51" s="324">
        <v>-15.5</v>
      </c>
    </row>
    <row r="52" spans="1:14" x14ac:dyDescent="0.15">
      <c r="A52" s="248"/>
      <c r="B52" s="244"/>
      <c r="C52" s="244"/>
      <c r="D52" s="244"/>
      <c r="E52" s="244"/>
      <c r="F52" s="244"/>
      <c r="G52" s="325"/>
      <c r="H52" s="326" t="s">
        <v>519</v>
      </c>
      <c r="I52" s="327">
        <v>1775294</v>
      </c>
      <c r="J52" s="328">
        <v>66099</v>
      </c>
      <c r="K52" s="329">
        <v>17.7</v>
      </c>
      <c r="L52" s="330">
        <v>35210</v>
      </c>
      <c r="M52" s="331">
        <v>-14.6</v>
      </c>
      <c r="N52" s="332">
        <v>32.299999999999997</v>
      </c>
    </row>
    <row r="53" spans="1:14" x14ac:dyDescent="0.15">
      <c r="A53" s="248"/>
      <c r="B53" s="244"/>
      <c r="C53" s="244"/>
      <c r="D53" s="244"/>
      <c r="E53" s="244"/>
      <c r="F53" s="244"/>
      <c r="G53" s="310" t="s">
        <v>520</v>
      </c>
      <c r="H53" s="311"/>
      <c r="I53" s="319">
        <v>5070842</v>
      </c>
      <c r="J53" s="320">
        <v>191266</v>
      </c>
      <c r="K53" s="321">
        <v>30.2</v>
      </c>
      <c r="L53" s="322">
        <v>75709</v>
      </c>
      <c r="M53" s="323">
        <v>12.7</v>
      </c>
      <c r="N53" s="324">
        <v>17.5</v>
      </c>
    </row>
    <row r="54" spans="1:14" x14ac:dyDescent="0.15">
      <c r="A54" s="248"/>
      <c r="B54" s="244"/>
      <c r="C54" s="244"/>
      <c r="D54" s="244"/>
      <c r="E54" s="244"/>
      <c r="F54" s="244"/>
      <c r="G54" s="325"/>
      <c r="H54" s="326" t="s">
        <v>519</v>
      </c>
      <c r="I54" s="327">
        <v>2300954</v>
      </c>
      <c r="J54" s="328">
        <v>86789</v>
      </c>
      <c r="K54" s="329">
        <v>31.3</v>
      </c>
      <c r="L54" s="330">
        <v>35212</v>
      </c>
      <c r="M54" s="331">
        <v>0</v>
      </c>
      <c r="N54" s="332">
        <v>31.3</v>
      </c>
    </row>
    <row r="55" spans="1:14" x14ac:dyDescent="0.15">
      <c r="A55" s="248"/>
      <c r="B55" s="244"/>
      <c r="C55" s="244"/>
      <c r="D55" s="244"/>
      <c r="E55" s="244"/>
      <c r="F55" s="244"/>
      <c r="G55" s="310" t="s">
        <v>521</v>
      </c>
      <c r="H55" s="311"/>
      <c r="I55" s="319">
        <v>2742281</v>
      </c>
      <c r="J55" s="320">
        <v>104269</v>
      </c>
      <c r="K55" s="321">
        <v>-45.5</v>
      </c>
      <c r="L55" s="322">
        <v>90961</v>
      </c>
      <c r="M55" s="323">
        <v>20.100000000000001</v>
      </c>
      <c r="N55" s="324">
        <v>-65.599999999999994</v>
      </c>
    </row>
    <row r="56" spans="1:14" x14ac:dyDescent="0.15">
      <c r="A56" s="248"/>
      <c r="B56" s="244"/>
      <c r="C56" s="244"/>
      <c r="D56" s="244"/>
      <c r="E56" s="244"/>
      <c r="F56" s="244"/>
      <c r="G56" s="325"/>
      <c r="H56" s="326" t="s">
        <v>519</v>
      </c>
      <c r="I56" s="327">
        <v>1398972</v>
      </c>
      <c r="J56" s="328">
        <v>53193</v>
      </c>
      <c r="K56" s="329">
        <v>-38.700000000000003</v>
      </c>
      <c r="L56" s="330">
        <v>37720</v>
      </c>
      <c r="M56" s="331">
        <v>7.1</v>
      </c>
      <c r="N56" s="332">
        <v>-45.8</v>
      </c>
    </row>
    <row r="57" spans="1:14" x14ac:dyDescent="0.15">
      <c r="A57" s="248"/>
      <c r="B57" s="244"/>
      <c r="C57" s="244"/>
      <c r="D57" s="244"/>
      <c r="E57" s="244"/>
      <c r="F57" s="244"/>
      <c r="G57" s="310" t="s">
        <v>522</v>
      </c>
      <c r="H57" s="311"/>
      <c r="I57" s="319">
        <v>2516450</v>
      </c>
      <c r="J57" s="320">
        <v>97149</v>
      </c>
      <c r="K57" s="321">
        <v>-6.8</v>
      </c>
      <c r="L57" s="322">
        <v>106614</v>
      </c>
      <c r="M57" s="323">
        <v>17.2</v>
      </c>
      <c r="N57" s="324">
        <v>-24</v>
      </c>
    </row>
    <row r="58" spans="1:14" x14ac:dyDescent="0.15">
      <c r="A58" s="248"/>
      <c r="B58" s="244"/>
      <c r="C58" s="244"/>
      <c r="D58" s="244"/>
      <c r="E58" s="244"/>
      <c r="F58" s="244"/>
      <c r="G58" s="325"/>
      <c r="H58" s="326" t="s">
        <v>519</v>
      </c>
      <c r="I58" s="327">
        <v>1164749</v>
      </c>
      <c r="J58" s="328">
        <v>44966</v>
      </c>
      <c r="K58" s="329">
        <v>-15.5</v>
      </c>
      <c r="L58" s="330">
        <v>45545</v>
      </c>
      <c r="M58" s="331">
        <v>20.7</v>
      </c>
      <c r="N58" s="332">
        <v>-36.200000000000003</v>
      </c>
    </row>
    <row r="59" spans="1:14" x14ac:dyDescent="0.15">
      <c r="A59" s="248"/>
      <c r="B59" s="244"/>
      <c r="C59" s="244"/>
      <c r="D59" s="244"/>
      <c r="E59" s="244"/>
      <c r="F59" s="244"/>
      <c r="G59" s="310" t="s">
        <v>523</v>
      </c>
      <c r="H59" s="311"/>
      <c r="I59" s="319">
        <v>2785858</v>
      </c>
      <c r="J59" s="320">
        <v>108989</v>
      </c>
      <c r="K59" s="321">
        <v>12.2</v>
      </c>
      <c r="L59" s="322">
        <v>81768</v>
      </c>
      <c r="M59" s="323">
        <v>-23.3</v>
      </c>
      <c r="N59" s="324">
        <v>35.5</v>
      </c>
    </row>
    <row r="60" spans="1:14" x14ac:dyDescent="0.15">
      <c r="A60" s="248"/>
      <c r="B60" s="244"/>
      <c r="C60" s="244"/>
      <c r="D60" s="244"/>
      <c r="E60" s="244"/>
      <c r="F60" s="244"/>
      <c r="G60" s="325"/>
      <c r="H60" s="326" t="s">
        <v>519</v>
      </c>
      <c r="I60" s="333">
        <v>1630984</v>
      </c>
      <c r="J60" s="328">
        <v>63808</v>
      </c>
      <c r="K60" s="329">
        <v>41.9</v>
      </c>
      <c r="L60" s="330">
        <v>37917</v>
      </c>
      <c r="M60" s="331">
        <v>-16.7</v>
      </c>
      <c r="N60" s="332">
        <v>58.6</v>
      </c>
    </row>
    <row r="61" spans="1:14" x14ac:dyDescent="0.15">
      <c r="A61" s="248"/>
      <c r="B61" s="244"/>
      <c r="C61" s="244"/>
      <c r="D61" s="244"/>
      <c r="E61" s="244"/>
      <c r="F61" s="244"/>
      <c r="G61" s="310" t="s">
        <v>524</v>
      </c>
      <c r="H61" s="334"/>
      <c r="I61" s="335">
        <v>3412400</v>
      </c>
      <c r="J61" s="336">
        <v>129723</v>
      </c>
      <c r="K61" s="337">
        <v>-9.5</v>
      </c>
      <c r="L61" s="338">
        <v>84451</v>
      </c>
      <c r="M61" s="339">
        <v>0.9</v>
      </c>
      <c r="N61" s="324">
        <v>-10.4</v>
      </c>
    </row>
    <row r="62" spans="1:14" x14ac:dyDescent="0.15">
      <c r="A62" s="248"/>
      <c r="B62" s="244"/>
      <c r="C62" s="244"/>
      <c r="D62" s="244"/>
      <c r="E62" s="244"/>
      <c r="F62" s="244"/>
      <c r="G62" s="325"/>
      <c r="H62" s="326" t="s">
        <v>519</v>
      </c>
      <c r="I62" s="327">
        <v>1654191</v>
      </c>
      <c r="J62" s="328">
        <v>62971</v>
      </c>
      <c r="K62" s="329">
        <v>7.3</v>
      </c>
      <c r="L62" s="330">
        <v>38321</v>
      </c>
      <c r="M62" s="331">
        <v>-0.7</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32.92</v>
      </c>
      <c r="G47" s="12">
        <v>40.15</v>
      </c>
      <c r="H47" s="12">
        <v>47.55</v>
      </c>
      <c r="I47" s="12">
        <v>58.17</v>
      </c>
      <c r="J47" s="13">
        <v>70.19</v>
      </c>
    </row>
    <row r="48" spans="2:10" ht="57.75" customHeight="1" x14ac:dyDescent="0.15">
      <c r="B48" s="14"/>
      <c r="C48" s="1171" t="s">
        <v>4</v>
      </c>
      <c r="D48" s="1171"/>
      <c r="E48" s="1172"/>
      <c r="F48" s="15">
        <v>11.78</v>
      </c>
      <c r="G48" s="16">
        <v>9.67</v>
      </c>
      <c r="H48" s="16">
        <v>10.66</v>
      </c>
      <c r="I48" s="16">
        <v>11.96</v>
      </c>
      <c r="J48" s="17">
        <v>10.58</v>
      </c>
    </row>
    <row r="49" spans="2:10" ht="57.75" customHeight="1" thickBot="1" x14ac:dyDescent="0.2">
      <c r="B49" s="18"/>
      <c r="C49" s="1173" t="s">
        <v>5</v>
      </c>
      <c r="D49" s="1173"/>
      <c r="E49" s="1174"/>
      <c r="F49" s="19">
        <v>6.17</v>
      </c>
      <c r="G49" s="20">
        <v>2.11</v>
      </c>
      <c r="H49" s="20">
        <v>4.5599999999999996</v>
      </c>
      <c r="I49" s="20">
        <v>3.59</v>
      </c>
      <c r="J49" s="21">
        <v>3.87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hdpc-2205</cp:lastModifiedBy>
  <cp:lastPrinted>2017-04-13T02:12:50Z</cp:lastPrinted>
  <dcterms:created xsi:type="dcterms:W3CDTF">2017-02-15T19:19:26Z</dcterms:created>
  <dcterms:modified xsi:type="dcterms:W3CDTF">2017-04-13T02:17:16Z</dcterms:modified>
</cp:coreProperties>
</file>